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Прил №6" sheetId="1" r:id="rId1"/>
  </sheets>
  <calcPr calcId="152511"/>
</workbook>
</file>

<file path=xl/calcChain.xml><?xml version="1.0" encoding="utf-8"?>
<calcChain xmlns="http://schemas.openxmlformats.org/spreadsheetml/2006/main">
  <c r="E13" i="1" l="1"/>
  <c r="F214" i="1"/>
  <c r="F213" i="1"/>
  <c r="F211" i="1"/>
  <c r="F210" i="1"/>
  <c r="F208" i="1"/>
  <c r="F207" i="1"/>
  <c r="F205" i="1"/>
  <c r="F204" i="1"/>
  <c r="F203" i="1" s="1"/>
  <c r="F200" i="1"/>
  <c r="F198" i="1"/>
  <c r="F197" i="1"/>
  <c r="F196" i="1" s="1"/>
  <c r="F194" i="1"/>
  <c r="F193" i="1"/>
  <c r="F191" i="1"/>
  <c r="F190" i="1" s="1"/>
  <c r="F187" i="1"/>
  <c r="F186" i="1"/>
  <c r="F185" i="1" s="1"/>
  <c r="F183" i="1"/>
  <c r="F182" i="1"/>
  <c r="F181" i="1"/>
  <c r="F179" i="1"/>
  <c r="F177" i="1"/>
  <c r="F176" i="1"/>
  <c r="F174" i="1"/>
  <c r="F171" i="1" s="1"/>
  <c r="F170" i="1" s="1"/>
  <c r="F172" i="1"/>
  <c r="F167" i="1"/>
  <c r="F165" i="1"/>
  <c r="F164" i="1"/>
  <c r="F163" i="1"/>
  <c r="F162" i="1" s="1"/>
  <c r="F160" i="1"/>
  <c r="F159" i="1"/>
  <c r="F158" i="1"/>
  <c r="F156" i="1"/>
  <c r="F155" i="1" s="1"/>
  <c r="F154" i="1" s="1"/>
  <c r="F153" i="1" s="1"/>
  <c r="F151" i="1"/>
  <c r="F150" i="1" s="1"/>
  <c r="F148" i="1"/>
  <c r="F147" i="1"/>
  <c r="F145" i="1"/>
  <c r="F144" i="1" s="1"/>
  <c r="F141" i="1"/>
  <c r="F140" i="1" s="1"/>
  <c r="F139" i="1" s="1"/>
  <c r="F136" i="1"/>
  <c r="F134" i="1"/>
  <c r="F133" i="1" s="1"/>
  <c r="F132" i="1" s="1"/>
  <c r="F131" i="1" s="1"/>
  <c r="F129" i="1"/>
  <c r="F128" i="1" s="1"/>
  <c r="F127" i="1" s="1"/>
  <c r="F126" i="1" s="1"/>
  <c r="F124" i="1"/>
  <c r="F123" i="1" s="1"/>
  <c r="F122" i="1" s="1"/>
  <c r="F120" i="1"/>
  <c r="F119" i="1" s="1"/>
  <c r="F118" i="1" s="1"/>
  <c r="F115" i="1"/>
  <c r="F114" i="1" s="1"/>
  <c r="F113" i="1" s="1"/>
  <c r="F111" i="1"/>
  <c r="F110" i="1"/>
  <c r="F109" i="1" s="1"/>
  <c r="F107" i="1"/>
  <c r="F106" i="1"/>
  <c r="F104" i="1"/>
  <c r="F103" i="1" s="1"/>
  <c r="F102" i="1" s="1"/>
  <c r="F101" i="1" s="1"/>
  <c r="F99" i="1"/>
  <c r="F98" i="1" s="1"/>
  <c r="F97" i="1" s="1"/>
  <c r="F96" i="1" s="1"/>
  <c r="F94" i="1"/>
  <c r="F93" i="1" s="1"/>
  <c r="F92" i="1" s="1"/>
  <c r="F91" i="1" s="1"/>
  <c r="F89" i="1"/>
  <c r="F88" i="1" s="1"/>
  <c r="F87" i="1" s="1"/>
  <c r="F86" i="1" s="1"/>
  <c r="F84" i="1"/>
  <c r="F83" i="1" s="1"/>
  <c r="F82" i="1" s="1"/>
  <c r="F80" i="1"/>
  <c r="F79" i="1"/>
  <c r="F78" i="1" s="1"/>
  <c r="F75" i="1"/>
  <c r="F74" i="1"/>
  <c r="F73" i="1" s="1"/>
  <c r="F71" i="1"/>
  <c r="F70" i="1"/>
  <c r="F69" i="1"/>
  <c r="F67" i="1"/>
  <c r="F66" i="1" s="1"/>
  <c r="F65" i="1" s="1"/>
  <c r="F63" i="1"/>
  <c r="F62" i="1" s="1"/>
  <c r="F61" i="1" s="1"/>
  <c r="F58" i="1"/>
  <c r="F55" i="1" s="1"/>
  <c r="F54" i="1" s="1"/>
  <c r="F53" i="1" s="1"/>
  <c r="F56" i="1"/>
  <c r="F51" i="1"/>
  <c r="F50" i="1"/>
  <c r="F49" i="1"/>
  <c r="F47" i="1"/>
  <c r="F46" i="1" s="1"/>
  <c r="F45" i="1" s="1"/>
  <c r="F44" i="1" s="1"/>
  <c r="F42" i="1"/>
  <c r="F39" i="1" s="1"/>
  <c r="F38" i="1" s="1"/>
  <c r="F40" i="1"/>
  <c r="F36" i="1"/>
  <c r="F35" i="1" s="1"/>
  <c r="F34" i="1" s="1"/>
  <c r="F32" i="1"/>
  <c r="F31" i="1"/>
  <c r="F30" i="1" s="1"/>
  <c r="F28" i="1"/>
  <c r="F26" i="1"/>
  <c r="F24" i="1"/>
  <c r="F21" i="1" s="1"/>
  <c r="F20" i="1" s="1"/>
  <c r="F22" i="1"/>
  <c r="F18" i="1"/>
  <c r="F17" i="1" s="1"/>
  <c r="F16" i="1" s="1"/>
  <c r="E214" i="1"/>
  <c r="E213" i="1" s="1"/>
  <c r="E211" i="1"/>
  <c r="E210" i="1" s="1"/>
  <c r="E208" i="1"/>
  <c r="E207" i="1" s="1"/>
  <c r="E205" i="1"/>
  <c r="E204" i="1" s="1"/>
  <c r="E200" i="1"/>
  <c r="E198" i="1"/>
  <c r="E194" i="1"/>
  <c r="E193" i="1" s="1"/>
  <c r="E189" i="1" s="1"/>
  <c r="E191" i="1"/>
  <c r="E190" i="1" s="1"/>
  <c r="E187" i="1"/>
  <c r="E186" i="1" s="1"/>
  <c r="E185" i="1" s="1"/>
  <c r="E183" i="1"/>
  <c r="E182" i="1" s="1"/>
  <c r="E181" i="1" s="1"/>
  <c r="E179" i="1"/>
  <c r="E177" i="1"/>
  <c r="E174" i="1"/>
  <c r="E172" i="1"/>
  <c r="E167" i="1"/>
  <c r="E165" i="1"/>
  <c r="E160" i="1"/>
  <c r="E159" i="1"/>
  <c r="E158" i="1" s="1"/>
  <c r="E156" i="1"/>
  <c r="E155" i="1" s="1"/>
  <c r="E154" i="1" s="1"/>
  <c r="E153" i="1" s="1"/>
  <c r="E151" i="1"/>
  <c r="E150" i="1" s="1"/>
  <c r="E148" i="1"/>
  <c r="E147" i="1" s="1"/>
  <c r="E145" i="1"/>
  <c r="E144" i="1"/>
  <c r="E141" i="1"/>
  <c r="E140" i="1" s="1"/>
  <c r="E139" i="1" s="1"/>
  <c r="E136" i="1"/>
  <c r="E134" i="1"/>
  <c r="E133" i="1" s="1"/>
  <c r="E132" i="1" s="1"/>
  <c r="E131" i="1" s="1"/>
  <c r="E129" i="1"/>
  <c r="E128" i="1" s="1"/>
  <c r="E127" i="1" s="1"/>
  <c r="E126" i="1" s="1"/>
  <c r="E124" i="1"/>
  <c r="E123" i="1" s="1"/>
  <c r="E122" i="1" s="1"/>
  <c r="E120" i="1"/>
  <c r="E119" i="1" s="1"/>
  <c r="E118" i="1" s="1"/>
  <c r="E115" i="1"/>
  <c r="E114" i="1" s="1"/>
  <c r="E113" i="1" s="1"/>
  <c r="E111" i="1"/>
  <c r="E110" i="1" s="1"/>
  <c r="E109" i="1" s="1"/>
  <c r="E107" i="1"/>
  <c r="E106" i="1" s="1"/>
  <c r="E104" i="1"/>
  <c r="E103" i="1" s="1"/>
  <c r="E99" i="1"/>
  <c r="E98" i="1" s="1"/>
  <c r="E97" i="1" s="1"/>
  <c r="E96" i="1" s="1"/>
  <c r="E94" i="1"/>
  <c r="E93" i="1" s="1"/>
  <c r="E92" i="1" s="1"/>
  <c r="E91" i="1" s="1"/>
  <c r="E89" i="1"/>
  <c r="E88" i="1" s="1"/>
  <c r="E87" i="1" s="1"/>
  <c r="E86" i="1" s="1"/>
  <c r="E84" i="1"/>
  <c r="E83" i="1" s="1"/>
  <c r="E82" i="1" s="1"/>
  <c r="E80" i="1"/>
  <c r="E79" i="1" s="1"/>
  <c r="E78" i="1" s="1"/>
  <c r="E75" i="1"/>
  <c r="E74" i="1" s="1"/>
  <c r="E73" i="1" s="1"/>
  <c r="E71" i="1"/>
  <c r="E70" i="1" s="1"/>
  <c r="E69" i="1" s="1"/>
  <c r="E67" i="1"/>
  <c r="E66" i="1" s="1"/>
  <c r="E65" i="1" s="1"/>
  <c r="E63" i="1"/>
  <c r="E62" i="1" s="1"/>
  <c r="E61" i="1" s="1"/>
  <c r="E58" i="1"/>
  <c r="E56" i="1"/>
  <c r="E51" i="1"/>
  <c r="E50" i="1" s="1"/>
  <c r="E49" i="1" s="1"/>
  <c r="E47" i="1"/>
  <c r="E46" i="1" s="1"/>
  <c r="E45" i="1" s="1"/>
  <c r="E42" i="1"/>
  <c r="E40" i="1"/>
  <c r="E36" i="1"/>
  <c r="E35" i="1" s="1"/>
  <c r="E34" i="1" s="1"/>
  <c r="E32" i="1"/>
  <c r="E31" i="1" s="1"/>
  <c r="E30" i="1" s="1"/>
  <c r="E28" i="1"/>
  <c r="E26" i="1"/>
  <c r="E24" i="1"/>
  <c r="E22" i="1"/>
  <c r="E18" i="1"/>
  <c r="E17" i="1" s="1"/>
  <c r="E16" i="1" s="1"/>
  <c r="F13" i="1" l="1"/>
  <c r="F77" i="1"/>
  <c r="F117" i="1"/>
  <c r="F15" i="1"/>
  <c r="F14" i="1" s="1"/>
  <c r="F60" i="1"/>
  <c r="F143" i="1"/>
  <c r="F138" i="1" s="1"/>
  <c r="F189" i="1"/>
  <c r="F169" i="1" s="1"/>
  <c r="E39" i="1"/>
  <c r="E38" i="1" s="1"/>
  <c r="E55" i="1"/>
  <c r="E54" i="1" s="1"/>
  <c r="E53" i="1" s="1"/>
  <c r="E117" i="1"/>
  <c r="E171" i="1"/>
  <c r="E170" i="1" s="1"/>
  <c r="E176" i="1"/>
  <c r="E44" i="1"/>
  <c r="E21" i="1"/>
  <c r="E20" i="1" s="1"/>
  <c r="E15" i="1" s="1"/>
  <c r="E197" i="1"/>
  <c r="E196" i="1" s="1"/>
  <c r="E102" i="1"/>
  <c r="E143" i="1"/>
  <c r="E138" i="1" s="1"/>
  <c r="E164" i="1"/>
  <c r="E163" i="1" s="1"/>
  <c r="E162" i="1" s="1"/>
  <c r="E77" i="1"/>
  <c r="E203" i="1"/>
  <c r="E60" i="1"/>
  <c r="E101" i="1"/>
  <c r="E169" i="1" l="1"/>
  <c r="E14" i="1"/>
</calcChain>
</file>

<file path=xl/sharedStrings.xml><?xml version="1.0" encoding="utf-8"?>
<sst xmlns="http://schemas.openxmlformats.org/spreadsheetml/2006/main" count="509" uniqueCount="219">
  <si>
    <t>рублей</t>
  </si>
  <si>
    <t xml:space="preserve">Наименование </t>
  </si>
  <si>
    <t>Код главы</t>
  </si>
  <si>
    <t>ЦСР</t>
  </si>
  <si>
    <t>ВР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</si>
  <si>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</si>
  <si>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</si>
  <si>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</si>
  <si>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Глава местной администрации (исполнительно-распорядительного органа муниципального образования)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</si>
  <si>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</si>
  <si>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</si>
  <si>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</si>
  <si>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</si>
  <si>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Центральный аппарат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</si>
  <si>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</si>
  <si>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</si>
  <si>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</si>
  <si>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</si>
  <si>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</si>
  <si>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</si>
  <si>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Исполнение судебных актов</t>
  </si>
  <si>
    <t>830</t>
  </si>
  <si>
    <t xml:space="preserve">Уплата налогов, сборов и иных платежей </t>
  </si>
  <si>
    <t>850</t>
  </si>
  <si>
    <t xml:space="preserve">Оценка недвижимости, признание прав и регулирование отношений по муниципальной собственности </t>
  </si>
  <si>
    <t>Выполнение других обязательств государства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</si>
  <si>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</si>
  <si>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</si>
  <si>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Осуществление первичного воинского учета на территориях, где отсутствуют военные комиссариаты</t>
  </si>
  <si>
    <t>810</t>
  </si>
  <si>
    <t>Мероприятия в области коммунального хозяйства</t>
  </si>
  <si>
    <t>Поддержка коммунального хозяйства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</si>
  <si>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</si>
  <si>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</si>
  <si>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</si>
  <si>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</si>
  <si>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</si>
  <si>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</si>
  <si>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</si>
  <si>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Дворцы и дома культуры</t>
  </si>
  <si>
    <t>Библиотеки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</si>
  <si>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</si>
  <si>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</si>
  <si>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</si>
  <si>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</si>
  <si>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</si>
  <si>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</si>
  <si>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Мероприятия в области социальной политики</t>
  </si>
  <si>
    <t>630</t>
  </si>
  <si>
    <t xml:space="preserve">Центры спортивной подготовки </t>
  </si>
  <si>
    <t>Межбюджетные трансферты непрограммного характера</t>
  </si>
  <si>
    <t>Межбюджетные трансферты</t>
  </si>
  <si>
    <t>Иные межбюджетные трансферты</t>
  </si>
  <si>
    <t>План</t>
  </si>
  <si>
    <t>Исполнено</t>
  </si>
  <si>
    <t>93 0 00 00000</t>
  </si>
  <si>
    <t>93 1 00 00000</t>
  </si>
  <si>
    <t>93 1 00 02040</t>
  </si>
  <si>
    <t>54 0 00 00000</t>
  </si>
  <si>
    <t>84 0 00 00000</t>
  </si>
  <si>
    <t>84 2 00 51180</t>
  </si>
  <si>
    <t>84 2 00 00000</t>
  </si>
  <si>
    <t>59 0 00 00000</t>
  </si>
  <si>
    <t>53 0 00 00000</t>
  </si>
  <si>
    <t>58 0 00 00000</t>
  </si>
  <si>
    <t>93 6 00 00000</t>
  </si>
  <si>
    <t>57 0 00 00000</t>
  </si>
  <si>
    <t>Резервные фонды</t>
  </si>
  <si>
    <t>93 7 00 00000</t>
  </si>
  <si>
    <t>Целевой финансовый резерв для предупреждения и ликвидации чрезвычайных ситуаций</t>
  </si>
  <si>
    <t>93 7 00 10020</t>
  </si>
  <si>
    <t>Иные выплаты населению</t>
  </si>
  <si>
    <t>360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</si>
  <si>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</si>
  <si>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</si>
  <si>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</si>
  <si>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51 0 00 00000</t>
  </si>
  <si>
    <t>51 1 00 00000</t>
  </si>
  <si>
    <t>51 1 01 00000</t>
  </si>
  <si>
    <t>51 1 01 02020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</si>
  <si>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</si>
  <si>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</si>
  <si>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540</t>
  </si>
  <si>
    <t>51 2 00 00000</t>
  </si>
  <si>
    <t>51 2 01 00000</t>
  </si>
  <si>
    <t>Мероприятия по кадастровой оценке земельных участков</t>
  </si>
  <si>
    <t>Иные мероприятия</t>
  </si>
  <si>
    <t>51 2 02 00000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</si>
  <si>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</si>
  <si>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55 0 00 00000</t>
  </si>
  <si>
    <t>61 0 00 00000</t>
  </si>
  <si>
    <t>60 0 00 00000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</si>
  <si>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</si>
  <si>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</si>
  <si>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93 2 00 00000</t>
  </si>
  <si>
    <t>93 2 00 02170</t>
  </si>
  <si>
    <t>93 3 00 80020</t>
  </si>
  <si>
    <t>Стимулирование органов местного самоуправления муниципальных образований Рязанской области, получивших паспорт готовности к отопительному периоду</t>
  </si>
  <si>
    <t>93 6 00 05090</t>
  </si>
  <si>
    <t>93 6 00 74800</t>
  </si>
  <si>
    <t>60 0 01 99999</t>
  </si>
  <si>
    <t>Учреждение по благоустройству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</si>
  <si>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</si>
  <si>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</si>
  <si>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</si>
  <si>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</si>
  <si>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</si>
  <si>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</si>
  <si>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Обеспечение доступа к объектам спорта</t>
  </si>
  <si>
    <t>61 0 01 00000</t>
  </si>
  <si>
    <t>61 0 01 82990</t>
  </si>
  <si>
    <t>Организация и проведение официальных физкультурных (физкультурно-оздоровительных) мероприятий</t>
  </si>
  <si>
    <t>61 0 02 00000</t>
  </si>
  <si>
    <t>61 0 02 82990</t>
  </si>
  <si>
    <t>Муниципальная программа "Повышение эффективности муниципального управления в Новомичуринском городском поселении "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</si>
  <si>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</si>
  <si>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</si>
  <si>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</si>
  <si>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</si>
  <si>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</si>
  <si>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Социальные выплаты гражданам, кроме публичных нормативных социальных выплат</t>
  </si>
  <si>
    <t>320</t>
  </si>
  <si>
    <t>Участие в заседаниях Совета муниципальных образований</t>
  </si>
  <si>
    <t>51 1 03 00000</t>
  </si>
  <si>
    <t>51 1 03 99999</t>
  </si>
  <si>
    <t>Информирование населения о деятельности органов местного самоуправления Новомичуринского городского поселения</t>
  </si>
  <si>
    <t>51 1 04 00000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</si>
  <si>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</si>
  <si>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</si>
  <si>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</si>
  <si>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51 1 05 99999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</si>
  <si>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</si>
  <si>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51 2 01 04010</t>
  </si>
  <si>
    <t>Социальное обеспечение</t>
  </si>
  <si>
    <t>51 2 02 04040</t>
  </si>
  <si>
    <t>Субсидии некоммерческим организациям (за исключением государственных (муниципальных) учреждений)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</si>
  <si>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</si>
  <si>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51 3 00 00000</t>
  </si>
  <si>
    <t>Финансовое обеспечение деятельности секретаря административной комиссии</t>
  </si>
  <si>
    <t>51 3 01 00000</t>
  </si>
  <si>
    <t>51 3 01 89100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</si>
  <si>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</si>
  <si>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51 4 00 00000</t>
  </si>
  <si>
    <t>Проведение технической инвентаризации, оценки рыночной стоимости объектов муниципального имущества</t>
  </si>
  <si>
    <t>51 4 01 00000</t>
  </si>
  <si>
    <t>51 4 01 02130</t>
  </si>
  <si>
    <t>Обеспечение содержания нераспределенного имущества</t>
  </si>
  <si>
    <t>51 4 02 00000</t>
  </si>
  <si>
    <t>51 4 02 02150</t>
  </si>
  <si>
    <t>Проведение судебной экспертизы</t>
  </si>
  <si>
    <t>51 4 03 00000</t>
  </si>
  <si>
    <t>51 4 03 99999</t>
  </si>
  <si>
    <t>Межевание территории Новомичуринского городского поселения и земельных участков</t>
  </si>
  <si>
    <t>51 4 04 00000</t>
  </si>
  <si>
    <t>51 4 04 02160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</si>
  <si>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</si>
  <si>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51 5 00 00000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</si>
  <si>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</si>
  <si>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51 5 01 00000</t>
  </si>
  <si>
    <t>51 5 01 02170</t>
  </si>
  <si>
    <t>Межбюджетные трансферты, передаваемые бюджету муниципального района на осуществление полномочий по созданию ДНД</t>
  </si>
  <si>
    <t>51 5 02 00000</t>
  </si>
  <si>
    <t>51 5 02 02170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</si>
  <si>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</si>
  <si>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</si>
  <si>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53 0 01 00000</t>
  </si>
  <si>
    <t>53 0 01 99999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</si>
  <si>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</si>
  <si>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Создание общественных спасательных постов в местах массового отдыха населения</t>
  </si>
  <si>
    <t>54 0 01 00000</t>
  </si>
  <si>
    <t>54 0 01 99999</t>
  </si>
  <si>
    <t>Муниципальная программа «Обеспечение пожарной безопасности на территории МО -Новомичуринское городское поселение"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</si>
  <si>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</si>
  <si>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55 0 01 00000</t>
  </si>
  <si>
    <t>55 0 01 99999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</si>
  <si>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</si>
  <si>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</si>
  <si>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Улучшение санитарного состояния территории и внешнего вида города, благоустройство территории парков и зеленых зон</t>
  </si>
  <si>
    <t>56 0 01 00000</t>
  </si>
  <si>
    <t>56 0 01 60050</t>
  </si>
  <si>
    <t>56 0 01 60990</t>
  </si>
  <si>
    <t>Создание условий для обеспечения наружного освещения территории города</t>
  </si>
  <si>
    <t>56 0 02 00000</t>
  </si>
  <si>
    <t>56 0 02 60010</t>
  </si>
  <si>
    <t>Обеспечение мер по содержанию мест под захоронения</t>
  </si>
  <si>
    <t>56 0 03 00000</t>
  </si>
  <si>
    <t>56 0 03 60040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</si>
  <si>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</si>
  <si>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</si>
  <si>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</si>
  <si>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58 0 01 00000</t>
  </si>
  <si>
    <t>58 0 01 99999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</si>
  <si>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</si>
  <si>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 xml:space="preserve">Содержание муниципальных дорог и тротуаров в границах Новомичуринского городского поселения </t>
  </si>
  <si>
    <t>59 0 01 00000</t>
  </si>
  <si>
    <t>59 0 01 99999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</si>
  <si>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</si>
  <si>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>Благоустройство дворовых территорий</t>
  </si>
  <si>
    <t>60 0 01 00000</t>
  </si>
  <si>
    <t>Благоустройство  муниципальных территорий общего пользования</t>
  </si>
  <si>
    <t>60 0 02 00000</t>
  </si>
  <si>
    <t xml:space="preserve">Субсидии бюджетам муниципальных образований на реализацию мероприятий государственной программы Рязанской области «Формирование современной городской среды» </t>
  </si>
  <si>
    <t>60 0 02 81800</t>
  </si>
  <si>
    <t xml:space="preserve">Софинансирование из бюджета муниципального образования - Новомичуринское городское поселение на реализацию мероприятий государственной программы Рязанской области «Формирование современной городской среды» </t>
  </si>
  <si>
    <t>60 0 02 Я1800</t>
  </si>
  <si>
    <t>60 0 02 99999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</si>
  <si>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</si>
  <si>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93 1 00 02150</t>
  </si>
  <si>
    <t>Резервные средства</t>
  </si>
  <si>
    <t>93 Б 00 00000</t>
  </si>
  <si>
    <t>Расходы для нужд МБУ ДО «Новомичуринская детская школа искусств»</t>
  </si>
  <si>
    <t>93 Б 00 21010</t>
  </si>
  <si>
    <t>На обеспечение бесплатным молочным питанием детей первого - второго года жизни</t>
  </si>
  <si>
    <t>93 Б 00 21020</t>
  </si>
  <si>
    <t>Расходы для оплаты занятий учащихся МБУ ДО «ДЮСШ»</t>
  </si>
  <si>
    <t>93 Б 00 21030</t>
  </si>
  <si>
    <t>Расходы на текущий ремонт общеобразовательных школ г.Новомичуринск»</t>
  </si>
  <si>
    <t>93 Б 00 21040</t>
  </si>
  <si>
    <t xml:space="preserve">Исполнение бюджета муниципального образования -  Новомичуринское городское поселение  за 2019 год  по ведомственной структуре, целевым статьям, видам расходов  классификации расходов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</si>
</sst>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5" fillId="17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16" borderId="2" xfId="0" applyNumberFormat="1" applyFont="1" applyFill="1" applyBorder="1" applyAlignment="1">
      <alignment horizontal="center" vertical="top"/>
    </xf>
    <xf numFmtId="4" fontId="3" fillId="15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16" borderId="3" xfId="0" applyNumberFormat="1" applyFont="1" applyFill="1" applyBorder="1" applyAlignment="1">
      <alignment horizontal="center" vertical="top"/>
    </xf>
    <xf numFmtId="4" fontId="3" fillId="15" borderId="3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15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49" fontId="3" fillId="1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4" fillId="0" borderId="2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center" vertical="top"/>
    </xf>
    <xf numFmtId="49" fontId="6" fillId="16" borderId="2" xfId="0" applyNumberFormat="1" applyFont="1" applyFill="1" applyBorder="1" applyAlignment="1">
      <alignment horizontal="center" vertical="top"/>
    </xf>
    <xf numFmtId="4" fontId="6" fillId="15" borderId="2" xfId="0" applyNumberFormat="1" applyFont="1" applyFill="1" applyBorder="1" applyAlignment="1">
      <alignment horizontal="center" vertical="top"/>
    </xf>
    <xf numFmtId="49" fontId="6" fillId="15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 wrapText="1"/>
    </xf>
    <xf numFmtId="0" fontId="3" fillId="16" borderId="2" xfId="0" applyFont="1" applyFill="1" applyBorder="1" applyAlignment="1">
      <alignment horizontal="justify" vertical="top" wrapText="1"/>
    </xf>
    <xf numFmtId="0" fontId="3" fillId="15" borderId="2" xfId="0" applyFont="1" applyFill="1" applyBorder="1" applyAlignment="1">
      <alignment vertical="top" wrapText="1"/>
    </xf>
    <xf numFmtId="0" fontId="4" fillId="15" borderId="2" xfId="13" applyFont="1" applyFill="1" applyBorder="1" applyAlignment="1">
      <alignment horizontal="justify" vertical="top" wrapText="1"/>
    </xf>
    <xf numFmtId="0" fontId="4" fillId="15" borderId="2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3" fillId="15" borderId="2" xfId="13" applyFont="1" applyFill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3" fillId="15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/>
    </xf>
    <xf numFmtId="0" fontId="3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 vertical="top"/>
    </xf>
    <xf numFmtId="0" fontId="6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center" vertical="top" wrapText="1"/>
    </xf>
    <xf numFmtId="0" fontId="6" fillId="15" borderId="2" xfId="13" applyFont="1" applyFill="1" applyBorder="1" applyAlignment="1">
      <alignment horizontal="justify" vertical="top" wrapText="1"/>
    </xf>
    <xf numFmtId="0" fontId="7" fillId="15" borderId="2" xfId="13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16" borderId="2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</cellXfs>
  <cellStyles count="1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Обычный" xfId="0" builtinId="0"/>
    <cellStyle name="Обычный 2" xfId="13"/>
    <cellStyle name="Обычный 3" xfId="14"/>
    <cellStyle name="Примечание 2" xfId="15"/>
    <cellStyle name="Примечание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3181350</xdr:colOff>
      <xdr:row>0</xdr:row>
      <xdr:rowOff>0</xdr:rowOff>
    </xdr:from>
    <xdr:to>
      <xdr:col>4</xdr:col>
      <xdr:colOff>809625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81350" y="0"/>
          <a:ext cx="3171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7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2013 год и на плановый период 2014 и 2015 годов"</a:t>
          </a: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/>
        </a:p>
      </xdr:txBody>
    </xdr:sp>
    <xdr:clientData/>
  </xdr:twoCellAnchor>
  <xdr:twoCellAnchor>
    <xdr:from>
      <xdr:col>2</xdr:col>
      <xdr:colOff>0</xdr:colOff>
      <xdr:row>0</xdr:row>
      <xdr:rowOff>47625</xdr:rowOff>
    </xdr:from>
    <xdr:to>
      <xdr:col>2</xdr:col>
      <xdr:colOff>200025</xdr:colOff>
      <xdr:row>0</xdr:row>
      <xdr:rowOff>93344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19775" y="47625"/>
          <a:ext cx="200025" cy="4571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476249</xdr:colOff>
      <xdr:row>0</xdr:row>
      <xdr:rowOff>57149</xdr:rowOff>
    </xdr:from>
    <xdr:to>
      <xdr:col>5</xdr:col>
      <xdr:colOff>962024</xdr:colOff>
      <xdr:row>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57899" y="57149"/>
          <a:ext cx="3133725" cy="20288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</a:t>
          </a:r>
          <a:r>
            <a:rPr lang="ru-RU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 исполнении бюджета муниципального образования – Новомичуринское городское поселение Пронского муниципального района за 201</a:t>
          </a:r>
          <a:r>
            <a:rPr lang="en-US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</a:t>
          </a:r>
          <a:r>
            <a:rPr lang="ru-RU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</a:t>
          </a:r>
          <a:r>
            <a:rPr lang="ru-RU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r>
            <a:rPr lang="ru-RU" sz="11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</a:t>
          </a:r>
          <a:r>
            <a:rPr lang="ru-RU" sz="1100" b="0" i="0">
              <a:effectLst/>
              <a:latin typeface="+mn-lt"/>
              <a:ea typeface="+mn-ea"/>
              <a:cs typeface="+mn-cs"/>
            </a:rPr>
            <a:t> 25 августа 2020 года № 50</a:t>
          </a:r>
          <a:endParaRPr lang="ru-RU" sz="11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5"/>
  <sheetViews>
    <sheetView tabSelected="1" workbookViewId="0">
      <selection activeCell="F13" sqref="F13"/>
    </sheetView>
  </sheetViews>
  <sheetFormatPr defaultRowHeight="12.75" x14ac:dyDescent="0.2"/>
  <cols>
    <col min="1" max="1" width="68.28515625" customWidth="1"/>
    <col min="2" max="2" width="7.140625" customWidth="1"/>
    <col min="3" max="3" width="16.7109375" customWidth="1"/>
    <col min="4" max="4" width="6" customWidth="1"/>
    <col min="5" max="6" width="17" customWidth="1"/>
  </cols>
  <sheetData>
    <row r="1" spans="1:6" ht="21" customHeight="1" x14ac:dyDescent="0.25">
      <c r="E1" s="33"/>
    </row>
    <row r="2" spans="1:6" ht="15.75" customHeight="1" x14ac:dyDescent="0.25">
      <c r="E2" s="33"/>
    </row>
    <row r="3" spans="1:6" ht="15" customHeight="1" x14ac:dyDescent="0.25">
      <c r="E3" s="33"/>
    </row>
    <row r="4" spans="1:6" ht="21" customHeight="1" x14ac:dyDescent="0.25">
      <c r="E4" s="33"/>
    </row>
    <row r="5" spans="1:6" ht="18" customHeight="1" x14ac:dyDescent="0.25">
      <c r="E5" s="33"/>
    </row>
    <row r="6" spans="1:6" ht="21" customHeight="1" x14ac:dyDescent="0.25">
      <c r="E6" s="33"/>
    </row>
    <row r="7" spans="1:6" ht="15" customHeight="1" x14ac:dyDescent="0.25">
      <c r="E7" s="33"/>
    </row>
    <row r="8" spans="1:6" ht="9" customHeight="1" x14ac:dyDescent="0.25">
      <c r="E8" s="14"/>
    </row>
    <row r="9" spans="1:6" ht="47.25" customHeight="1" x14ac:dyDescent="0.25">
      <c r="A9" s="50" t="s">
        <v>218</v>
      </c>
      <c r="B9" s="50"/>
      <c r="C9" s="50"/>
      <c r="D9" s="50"/>
      <c r="E9" s="50"/>
      <c r="F9" s="50"/>
    </row>
    <row r="10" spans="1:6" ht="17.25" customHeight="1" x14ac:dyDescent="0.25">
      <c r="A10" s="14"/>
      <c r="B10" s="14"/>
      <c r="C10" s="14"/>
      <c r="D10" s="14"/>
      <c r="E10" s="14"/>
    </row>
    <row r="11" spans="1:6" ht="16.5" x14ac:dyDescent="0.25">
      <c r="C11" s="1"/>
      <c r="D11" s="2"/>
      <c r="F11" s="2" t="s">
        <v>0</v>
      </c>
    </row>
    <row r="12" spans="1:6" ht="35.25" customHeight="1" x14ac:dyDescent="0.2">
      <c r="A12" s="3" t="s">
        <v>1</v>
      </c>
      <c r="B12" s="3" t="s">
        <v>2</v>
      </c>
      <c r="C12" s="3" t="s">
        <v>3</v>
      </c>
      <c r="D12" s="4" t="s">
        <v>4</v>
      </c>
      <c r="E12" s="3" t="s">
        <v>53</v>
      </c>
      <c r="F12" s="4" t="s">
        <v>54</v>
      </c>
    </row>
    <row r="13" spans="1:6" ht="53.25" customHeight="1" x14ac:dyDescent="0.2">
      <c r="A13" s="41" t="s">
        <v>5</v>
      </c>
      <c r="B13" s="34">
        <v>804</v>
      </c>
      <c r="C13" s="42"/>
      <c r="D13" s="34"/>
      <c r="E13" s="16">
        <f>E14+E86+E91+E96+E101+E117+E126+E131+E138+E153+E162+E169</f>
        <v>97813284.230000004</v>
      </c>
      <c r="F13" s="16">
        <f>F14+F86+F91+F96+F101+F117+F126+F131+F138+F153+F162+F169</f>
        <v>97435451.320000008</v>
      </c>
    </row>
    <row r="14" spans="1:6" ht="49.5" x14ac:dyDescent="0.2">
      <c r="A14" s="43" t="s">
        <v>114</v>
      </c>
      <c r="B14" s="35">
        <v>804</v>
      </c>
      <c r="C14" s="17" t="s">
        <v>76</v>
      </c>
      <c r="D14" s="17"/>
      <c r="E14" s="18">
        <f>E15+E44+E53+E60+E77</f>
        <v>20335529.059999999</v>
      </c>
      <c r="F14" s="18">
        <f>F15+F44+F53+F60+F77</f>
        <v>20335529.059999999</v>
      </c>
    </row>
    <row r="15" spans="1:6" ht="49.5" customHeight="1" x14ac:dyDescent="0.2">
      <c r="A15" s="22" t="s">
        <v>115</v>
      </c>
      <c r="B15" s="36">
        <v>804</v>
      </c>
      <c r="C15" s="5" t="s">
        <v>77</v>
      </c>
      <c r="D15" s="5"/>
      <c r="E15" s="6">
        <f>E16+E20+E30+E34+E38</f>
        <v>17571034.09</v>
      </c>
      <c r="F15" s="6">
        <f>F16+F20+F30+F34+F38</f>
        <v>17571034.09</v>
      </c>
    </row>
    <row r="16" spans="1:6" ht="33" x14ac:dyDescent="0.2">
      <c r="A16" s="22" t="s">
        <v>116</v>
      </c>
      <c r="B16" s="36">
        <v>804</v>
      </c>
      <c r="C16" s="5" t="s">
        <v>78</v>
      </c>
      <c r="D16" s="5"/>
      <c r="E16" s="6">
        <f>E17</f>
        <v>1314864</v>
      </c>
      <c r="F16" s="6">
        <f>F17</f>
        <v>1314864</v>
      </c>
    </row>
    <row r="17" spans="1:6" ht="33" x14ac:dyDescent="0.2">
      <c r="A17" s="22" t="s">
        <v>8</v>
      </c>
      <c r="B17" s="36">
        <v>804</v>
      </c>
      <c r="C17" s="5" t="s">
        <v>79</v>
      </c>
      <c r="D17" s="5"/>
      <c r="E17" s="6">
        <f t="shared" ref="E17:F18" si="0">E18</f>
        <v>1314864</v>
      </c>
      <c r="F17" s="6">
        <f t="shared" si="0"/>
        <v>1314864</v>
      </c>
    </row>
    <row r="18" spans="1:6" ht="66" customHeight="1" x14ac:dyDescent="0.2">
      <c r="A18" s="44" t="s">
        <v>9</v>
      </c>
      <c r="B18" s="36">
        <v>804</v>
      </c>
      <c r="C18" s="5" t="s">
        <v>79</v>
      </c>
      <c r="D18" s="8" t="s">
        <v>10</v>
      </c>
      <c r="E18" s="6">
        <f t="shared" si="0"/>
        <v>1314864</v>
      </c>
      <c r="F18" s="6">
        <f t="shared" si="0"/>
        <v>1314864</v>
      </c>
    </row>
    <row r="19" spans="1:6" ht="33.75" customHeight="1" x14ac:dyDescent="0.2">
      <c r="A19" s="29" t="s">
        <v>11</v>
      </c>
      <c r="B19" s="36">
        <v>804</v>
      </c>
      <c r="C19" s="5" t="s">
        <v>79</v>
      </c>
      <c r="D19" s="5" t="s">
        <v>12</v>
      </c>
      <c r="E19" s="6">
        <v>1314864</v>
      </c>
      <c r="F19" s="6">
        <v>1314864</v>
      </c>
    </row>
    <row r="20" spans="1:6" ht="33.75" customHeight="1" x14ac:dyDescent="0.2">
      <c r="A20" s="22" t="s">
        <v>117</v>
      </c>
      <c r="B20" s="36">
        <v>804</v>
      </c>
      <c r="C20" s="5" t="s">
        <v>118</v>
      </c>
      <c r="D20" s="5"/>
      <c r="E20" s="6">
        <f>E21</f>
        <v>15446606.66</v>
      </c>
      <c r="F20" s="6">
        <f>F21</f>
        <v>15446606.66</v>
      </c>
    </row>
    <row r="21" spans="1:6" ht="18.75" customHeight="1" x14ac:dyDescent="0.2">
      <c r="A21" s="31" t="s">
        <v>13</v>
      </c>
      <c r="B21" s="36">
        <v>804</v>
      </c>
      <c r="C21" s="5" t="s">
        <v>119</v>
      </c>
      <c r="D21" s="5"/>
      <c r="E21" s="6">
        <f>E22+E24+E28+E26</f>
        <v>15446606.66</v>
      </c>
      <c r="F21" s="6">
        <f>F22+F24+F28+F26</f>
        <v>15446606.66</v>
      </c>
    </row>
    <row r="22" spans="1:6" ht="66" x14ac:dyDescent="0.2">
      <c r="A22" s="44" t="s">
        <v>9</v>
      </c>
      <c r="B22" s="36">
        <v>804</v>
      </c>
      <c r="C22" s="5" t="s">
        <v>119</v>
      </c>
      <c r="D22" s="8" t="s">
        <v>10</v>
      </c>
      <c r="E22" s="6">
        <f>E23</f>
        <v>12859266.779999999</v>
      </c>
      <c r="F22" s="6">
        <f>F23</f>
        <v>12859266.779999999</v>
      </c>
    </row>
    <row r="23" spans="1:6" ht="33" customHeight="1" x14ac:dyDescent="0.2">
      <c r="A23" s="29" t="s">
        <v>11</v>
      </c>
      <c r="B23" s="36">
        <v>804</v>
      </c>
      <c r="C23" s="5" t="s">
        <v>119</v>
      </c>
      <c r="D23" s="5" t="s">
        <v>12</v>
      </c>
      <c r="E23" s="6">
        <v>12859266.779999999</v>
      </c>
      <c r="F23" s="6">
        <v>12859266.779999999</v>
      </c>
    </row>
    <row r="24" spans="1:6" ht="33" x14ac:dyDescent="0.2">
      <c r="A24" s="29" t="s">
        <v>14</v>
      </c>
      <c r="B24" s="36">
        <v>804</v>
      </c>
      <c r="C24" s="5" t="s">
        <v>119</v>
      </c>
      <c r="D24" s="5" t="s">
        <v>15</v>
      </c>
      <c r="E24" s="6">
        <f>E25</f>
        <v>2123876.5</v>
      </c>
      <c r="F24" s="6">
        <f>F25</f>
        <v>2123876.5</v>
      </c>
    </row>
    <row r="25" spans="1:6" ht="34.5" customHeight="1" x14ac:dyDescent="0.2">
      <c r="A25" s="29" t="s">
        <v>16</v>
      </c>
      <c r="B25" s="36">
        <v>804</v>
      </c>
      <c r="C25" s="5" t="s">
        <v>119</v>
      </c>
      <c r="D25" s="5" t="s">
        <v>17</v>
      </c>
      <c r="E25" s="6">
        <v>2123876.5</v>
      </c>
      <c r="F25" s="6">
        <v>2123876.5</v>
      </c>
    </row>
    <row r="26" spans="1:6" ht="16.5" x14ac:dyDescent="0.2">
      <c r="A26" s="29" t="s">
        <v>43</v>
      </c>
      <c r="B26" s="36">
        <v>804</v>
      </c>
      <c r="C26" s="5" t="s">
        <v>119</v>
      </c>
      <c r="D26" s="5" t="s">
        <v>44</v>
      </c>
      <c r="E26" s="6">
        <f>E27</f>
        <v>60786.46</v>
      </c>
      <c r="F26" s="6">
        <f>F27</f>
        <v>60786.46</v>
      </c>
    </row>
    <row r="27" spans="1:6" ht="32.25" customHeight="1" x14ac:dyDescent="0.2">
      <c r="A27" s="45" t="s">
        <v>120</v>
      </c>
      <c r="B27" s="36">
        <v>804</v>
      </c>
      <c r="C27" s="5" t="s">
        <v>119</v>
      </c>
      <c r="D27" s="5" t="s">
        <v>121</v>
      </c>
      <c r="E27" s="6">
        <v>60786.46</v>
      </c>
      <c r="F27" s="6">
        <v>60786.46</v>
      </c>
    </row>
    <row r="28" spans="1:6" ht="18" customHeight="1" x14ac:dyDescent="0.2">
      <c r="A28" s="39" t="s">
        <v>18</v>
      </c>
      <c r="B28" s="36">
        <v>804</v>
      </c>
      <c r="C28" s="5" t="s">
        <v>119</v>
      </c>
      <c r="D28" s="5" t="s">
        <v>19</v>
      </c>
      <c r="E28" s="6">
        <f>E29</f>
        <v>402676.92</v>
      </c>
      <c r="F28" s="6">
        <f>F29</f>
        <v>402676.92</v>
      </c>
    </row>
    <row r="29" spans="1:6" ht="17.25" customHeight="1" x14ac:dyDescent="0.2">
      <c r="A29" s="30" t="s">
        <v>22</v>
      </c>
      <c r="B29" s="36">
        <v>804</v>
      </c>
      <c r="C29" s="5" t="s">
        <v>119</v>
      </c>
      <c r="D29" s="5" t="s">
        <v>23</v>
      </c>
      <c r="E29" s="6">
        <v>402676.92</v>
      </c>
      <c r="F29" s="6">
        <v>402676.92</v>
      </c>
    </row>
    <row r="30" spans="1:6" ht="18.75" customHeight="1" x14ac:dyDescent="0.2">
      <c r="A30" s="22" t="s">
        <v>122</v>
      </c>
      <c r="B30" s="36">
        <v>804</v>
      </c>
      <c r="C30" s="5" t="s">
        <v>123</v>
      </c>
      <c r="D30" s="5"/>
      <c r="E30" s="6">
        <f t="shared" ref="E30:F32" si="1">E31</f>
        <v>10000</v>
      </c>
      <c r="F30" s="6">
        <f t="shared" si="1"/>
        <v>10000</v>
      </c>
    </row>
    <row r="31" spans="1:6" ht="18.75" customHeight="1" x14ac:dyDescent="0.2">
      <c r="A31" s="39" t="s">
        <v>86</v>
      </c>
      <c r="B31" s="36">
        <v>804</v>
      </c>
      <c r="C31" s="11" t="s">
        <v>124</v>
      </c>
      <c r="D31" s="11"/>
      <c r="E31" s="6">
        <f t="shared" si="1"/>
        <v>10000</v>
      </c>
      <c r="F31" s="6">
        <f t="shared" si="1"/>
        <v>10000</v>
      </c>
    </row>
    <row r="32" spans="1:6" ht="18" customHeight="1" x14ac:dyDescent="0.2">
      <c r="A32" s="39" t="s">
        <v>18</v>
      </c>
      <c r="B32" s="36">
        <v>804</v>
      </c>
      <c r="C32" s="11" t="s">
        <v>124</v>
      </c>
      <c r="D32" s="11" t="s">
        <v>19</v>
      </c>
      <c r="E32" s="6">
        <f t="shared" si="1"/>
        <v>10000</v>
      </c>
      <c r="F32" s="6">
        <f t="shared" si="1"/>
        <v>10000</v>
      </c>
    </row>
    <row r="33" spans="1:6" ht="16.5" x14ac:dyDescent="0.2">
      <c r="A33" s="30" t="s">
        <v>22</v>
      </c>
      <c r="B33" s="36">
        <v>804</v>
      </c>
      <c r="C33" s="11" t="s">
        <v>124</v>
      </c>
      <c r="D33" s="11" t="s">
        <v>23</v>
      </c>
      <c r="E33" s="6">
        <v>10000</v>
      </c>
      <c r="F33" s="6">
        <v>10000</v>
      </c>
    </row>
    <row r="34" spans="1:6" ht="33" x14ac:dyDescent="0.2">
      <c r="A34" s="30" t="s">
        <v>125</v>
      </c>
      <c r="B34" s="36">
        <v>804</v>
      </c>
      <c r="C34" s="5" t="s">
        <v>126</v>
      </c>
      <c r="D34" s="11"/>
      <c r="E34" s="6">
        <f t="shared" ref="E34:F36" si="2">E35</f>
        <v>396597.88</v>
      </c>
      <c r="F34" s="6">
        <f t="shared" si="2"/>
        <v>396597.88</v>
      </c>
    </row>
    <row r="35" spans="1:6" ht="15.75" customHeight="1" x14ac:dyDescent="0.2">
      <c r="A35" s="30" t="s">
        <v>25</v>
      </c>
      <c r="B35" s="36">
        <v>804</v>
      </c>
      <c r="C35" s="5" t="s">
        <v>127</v>
      </c>
      <c r="D35" s="11"/>
      <c r="E35" s="6">
        <f t="shared" si="2"/>
        <v>396597.88</v>
      </c>
      <c r="F35" s="6">
        <f t="shared" si="2"/>
        <v>396597.88</v>
      </c>
    </row>
    <row r="36" spans="1:6" ht="16.5" customHeight="1" x14ac:dyDescent="0.2">
      <c r="A36" s="29" t="s">
        <v>14</v>
      </c>
      <c r="B36" s="36">
        <v>804</v>
      </c>
      <c r="C36" s="5" t="s">
        <v>127</v>
      </c>
      <c r="D36" s="5" t="s">
        <v>15</v>
      </c>
      <c r="E36" s="6">
        <f t="shared" si="2"/>
        <v>396597.88</v>
      </c>
      <c r="F36" s="6">
        <f t="shared" si="2"/>
        <v>396597.88</v>
      </c>
    </row>
    <row r="37" spans="1:6" ht="35.25" customHeight="1" x14ac:dyDescent="0.2">
      <c r="A37" s="29" t="s">
        <v>16</v>
      </c>
      <c r="B37" s="36">
        <v>804</v>
      </c>
      <c r="C37" s="5" t="s">
        <v>127</v>
      </c>
      <c r="D37" s="5" t="s">
        <v>17</v>
      </c>
      <c r="E37" s="6">
        <v>396597.88</v>
      </c>
      <c r="F37" s="6">
        <v>396597.88</v>
      </c>
    </row>
    <row r="38" spans="1:6" ht="33" x14ac:dyDescent="0.2">
      <c r="A38" s="30" t="s">
        <v>128</v>
      </c>
      <c r="B38" s="36">
        <v>804</v>
      </c>
      <c r="C38" s="5" t="s">
        <v>129</v>
      </c>
      <c r="D38" s="11"/>
      <c r="E38" s="6">
        <f>E39</f>
        <v>402965.55</v>
      </c>
      <c r="F38" s="6">
        <f>F39</f>
        <v>402965.55</v>
      </c>
    </row>
    <row r="39" spans="1:6" ht="16.5" x14ac:dyDescent="0.2">
      <c r="A39" s="39" t="s">
        <v>86</v>
      </c>
      <c r="B39" s="36">
        <v>804</v>
      </c>
      <c r="C39" s="11" t="s">
        <v>130</v>
      </c>
      <c r="D39" s="11"/>
      <c r="E39" s="6">
        <f>E40+E42</f>
        <v>402965.55</v>
      </c>
      <c r="F39" s="6">
        <f>F40+F42</f>
        <v>402965.55</v>
      </c>
    </row>
    <row r="40" spans="1:6" ht="33" x14ac:dyDescent="0.2">
      <c r="A40" s="29" t="s">
        <v>14</v>
      </c>
      <c r="B40" s="36">
        <v>804</v>
      </c>
      <c r="C40" s="11" t="s">
        <v>130</v>
      </c>
      <c r="D40" s="5" t="s">
        <v>15</v>
      </c>
      <c r="E40" s="6">
        <f>E41</f>
        <v>240815.55</v>
      </c>
      <c r="F40" s="6">
        <f>F41</f>
        <v>240815.55</v>
      </c>
    </row>
    <row r="41" spans="1:6" ht="31.5" customHeight="1" x14ac:dyDescent="0.2">
      <c r="A41" s="29" t="s">
        <v>16</v>
      </c>
      <c r="B41" s="36">
        <v>804</v>
      </c>
      <c r="C41" s="11" t="s">
        <v>130</v>
      </c>
      <c r="D41" s="5" t="s">
        <v>17</v>
      </c>
      <c r="E41" s="6">
        <v>240815.55</v>
      </c>
      <c r="F41" s="6">
        <v>240815.55</v>
      </c>
    </row>
    <row r="42" spans="1:6" ht="16.5" x14ac:dyDescent="0.2">
      <c r="A42" s="29" t="s">
        <v>43</v>
      </c>
      <c r="B42" s="36">
        <v>804</v>
      </c>
      <c r="C42" s="11" t="s">
        <v>130</v>
      </c>
      <c r="D42" s="11" t="s">
        <v>44</v>
      </c>
      <c r="E42" s="6">
        <f>E43</f>
        <v>162150</v>
      </c>
      <c r="F42" s="6">
        <f>F43</f>
        <v>162150</v>
      </c>
    </row>
    <row r="43" spans="1:6" ht="19.5" customHeight="1" x14ac:dyDescent="0.2">
      <c r="A43" s="39" t="s">
        <v>71</v>
      </c>
      <c r="B43" s="36">
        <v>804</v>
      </c>
      <c r="C43" s="11" t="s">
        <v>130</v>
      </c>
      <c r="D43" s="11" t="s">
        <v>72</v>
      </c>
      <c r="E43" s="6">
        <v>162150</v>
      </c>
      <c r="F43" s="6">
        <v>162150</v>
      </c>
    </row>
    <row r="44" spans="1:6" ht="47.25" customHeight="1" x14ac:dyDescent="0.2">
      <c r="A44" s="22" t="s">
        <v>131</v>
      </c>
      <c r="B44" s="36">
        <v>804</v>
      </c>
      <c r="C44" s="5" t="s">
        <v>83</v>
      </c>
      <c r="D44" s="19"/>
      <c r="E44" s="6">
        <f>E45+E49</f>
        <v>1357203.47</v>
      </c>
      <c r="F44" s="6">
        <f>F45+F49</f>
        <v>1357203.47</v>
      </c>
    </row>
    <row r="45" spans="1:6" ht="16.5" x14ac:dyDescent="0.2">
      <c r="A45" s="22" t="s">
        <v>41</v>
      </c>
      <c r="B45" s="36">
        <v>804</v>
      </c>
      <c r="C45" s="5" t="s">
        <v>84</v>
      </c>
      <c r="D45" s="19"/>
      <c r="E45" s="6">
        <f t="shared" ref="E45:F47" si="3">E46</f>
        <v>737203.47</v>
      </c>
      <c r="F45" s="6">
        <f t="shared" si="3"/>
        <v>737203.47</v>
      </c>
    </row>
    <row r="46" spans="1:6" ht="19.5" customHeight="1" x14ac:dyDescent="0.2">
      <c r="A46" s="22" t="s">
        <v>42</v>
      </c>
      <c r="B46" s="36">
        <v>804</v>
      </c>
      <c r="C46" s="7" t="s">
        <v>132</v>
      </c>
      <c r="D46" s="7"/>
      <c r="E46" s="6">
        <f t="shared" si="3"/>
        <v>737203.47</v>
      </c>
      <c r="F46" s="6">
        <f t="shared" si="3"/>
        <v>737203.47</v>
      </c>
    </row>
    <row r="47" spans="1:6" ht="16.5" x14ac:dyDescent="0.2">
      <c r="A47" s="30" t="s">
        <v>43</v>
      </c>
      <c r="B47" s="36">
        <v>804</v>
      </c>
      <c r="C47" s="7" t="s">
        <v>132</v>
      </c>
      <c r="D47" s="12" t="s">
        <v>44</v>
      </c>
      <c r="E47" s="6">
        <f t="shared" si="3"/>
        <v>737203.47</v>
      </c>
      <c r="F47" s="6">
        <f t="shared" si="3"/>
        <v>737203.47</v>
      </c>
    </row>
    <row r="48" spans="1:6" ht="16.5" x14ac:dyDescent="0.2">
      <c r="A48" s="22" t="s">
        <v>45</v>
      </c>
      <c r="B48" s="36">
        <v>804</v>
      </c>
      <c r="C48" s="7" t="s">
        <v>132</v>
      </c>
      <c r="D48" s="12" t="s">
        <v>46</v>
      </c>
      <c r="E48" s="6">
        <v>737203.47</v>
      </c>
      <c r="F48" s="6">
        <v>737203.47</v>
      </c>
    </row>
    <row r="49" spans="1:6" ht="16.5" x14ac:dyDescent="0.2">
      <c r="A49" s="22" t="s">
        <v>133</v>
      </c>
      <c r="B49" s="36">
        <v>804</v>
      </c>
      <c r="C49" s="5" t="s">
        <v>87</v>
      </c>
      <c r="D49" s="19"/>
      <c r="E49" s="6">
        <f t="shared" ref="E49:F51" si="4">E50</f>
        <v>620000</v>
      </c>
      <c r="F49" s="6">
        <f t="shared" si="4"/>
        <v>620000</v>
      </c>
    </row>
    <row r="50" spans="1:6" ht="18.75" customHeight="1" x14ac:dyDescent="0.2">
      <c r="A50" s="30" t="s">
        <v>47</v>
      </c>
      <c r="B50" s="36">
        <v>804</v>
      </c>
      <c r="C50" s="13" t="s">
        <v>134</v>
      </c>
      <c r="D50" s="13"/>
      <c r="E50" s="6">
        <f t="shared" si="4"/>
        <v>620000</v>
      </c>
      <c r="F50" s="6">
        <f t="shared" si="4"/>
        <v>620000</v>
      </c>
    </row>
    <row r="51" spans="1:6" ht="34.5" customHeight="1" x14ac:dyDescent="0.2">
      <c r="A51" s="30" t="s">
        <v>35</v>
      </c>
      <c r="B51" s="36">
        <v>804</v>
      </c>
      <c r="C51" s="13" t="s">
        <v>134</v>
      </c>
      <c r="D51" s="13" t="s">
        <v>36</v>
      </c>
      <c r="E51" s="6">
        <f t="shared" si="4"/>
        <v>620000</v>
      </c>
      <c r="F51" s="6">
        <f t="shared" si="4"/>
        <v>620000</v>
      </c>
    </row>
    <row r="52" spans="1:6" ht="33" x14ac:dyDescent="0.2">
      <c r="A52" s="30" t="s">
        <v>135</v>
      </c>
      <c r="B52" s="36">
        <v>804</v>
      </c>
      <c r="C52" s="13" t="s">
        <v>134</v>
      </c>
      <c r="D52" s="13" t="s">
        <v>48</v>
      </c>
      <c r="E52" s="6">
        <v>620000</v>
      </c>
      <c r="F52" s="6">
        <v>620000</v>
      </c>
    </row>
    <row r="53" spans="1:6" ht="69" customHeight="1" x14ac:dyDescent="0.2">
      <c r="A53" s="22" t="s">
        <v>136</v>
      </c>
      <c r="B53" s="36">
        <v>804</v>
      </c>
      <c r="C53" s="5" t="s">
        <v>137</v>
      </c>
      <c r="D53" s="19"/>
      <c r="E53" s="6">
        <f t="shared" ref="E53:F54" si="5">E54</f>
        <v>117961.98000000001</v>
      </c>
      <c r="F53" s="6">
        <f t="shared" si="5"/>
        <v>117961.98000000001</v>
      </c>
    </row>
    <row r="54" spans="1:6" ht="34.5" customHeight="1" x14ac:dyDescent="0.2">
      <c r="A54" s="22" t="s">
        <v>138</v>
      </c>
      <c r="B54" s="36">
        <v>804</v>
      </c>
      <c r="C54" s="5" t="s">
        <v>139</v>
      </c>
      <c r="D54" s="19"/>
      <c r="E54" s="6">
        <f t="shared" si="5"/>
        <v>117961.98000000001</v>
      </c>
      <c r="F54" s="6">
        <f t="shared" si="5"/>
        <v>117961.98000000001</v>
      </c>
    </row>
    <row r="55" spans="1:6" ht="115.5" x14ac:dyDescent="0.2">
      <c r="A55" s="25" t="s">
        <v>88</v>
      </c>
      <c r="B55" s="36">
        <v>804</v>
      </c>
      <c r="C55" s="7" t="s">
        <v>140</v>
      </c>
      <c r="D55" s="11"/>
      <c r="E55" s="6">
        <f>E56+E58</f>
        <v>117961.98000000001</v>
      </c>
      <c r="F55" s="6">
        <f>F56+F58</f>
        <v>117961.98000000001</v>
      </c>
    </row>
    <row r="56" spans="1:6" ht="19.5" customHeight="1" x14ac:dyDescent="0.2">
      <c r="A56" s="15" t="s">
        <v>9</v>
      </c>
      <c r="B56" s="36">
        <v>804</v>
      </c>
      <c r="C56" s="7" t="s">
        <v>140</v>
      </c>
      <c r="D56" s="11" t="s">
        <v>10</v>
      </c>
      <c r="E56" s="6">
        <f>E57</f>
        <v>102024.21</v>
      </c>
      <c r="F56" s="6">
        <f>F57</f>
        <v>102024.21</v>
      </c>
    </row>
    <row r="57" spans="1:6" ht="33" x14ac:dyDescent="0.2">
      <c r="A57" s="29" t="s">
        <v>11</v>
      </c>
      <c r="B57" s="36">
        <v>804</v>
      </c>
      <c r="C57" s="7" t="s">
        <v>140</v>
      </c>
      <c r="D57" s="11" t="s">
        <v>12</v>
      </c>
      <c r="E57" s="6">
        <v>102024.21</v>
      </c>
      <c r="F57" s="6">
        <v>102024.21</v>
      </c>
    </row>
    <row r="58" spans="1:6" ht="33" x14ac:dyDescent="0.2">
      <c r="A58" s="29" t="s">
        <v>14</v>
      </c>
      <c r="B58" s="36">
        <v>804</v>
      </c>
      <c r="C58" s="7" t="s">
        <v>140</v>
      </c>
      <c r="D58" s="11" t="s">
        <v>15</v>
      </c>
      <c r="E58" s="6">
        <f>E59</f>
        <v>15937.77</v>
      </c>
      <c r="F58" s="6">
        <f>F59</f>
        <v>15937.77</v>
      </c>
    </row>
    <row r="59" spans="1:6" ht="17.25" customHeight="1" x14ac:dyDescent="0.2">
      <c r="A59" s="29" t="s">
        <v>16</v>
      </c>
      <c r="B59" s="36">
        <v>804</v>
      </c>
      <c r="C59" s="7" t="s">
        <v>140</v>
      </c>
      <c r="D59" s="11" t="s">
        <v>17</v>
      </c>
      <c r="E59" s="6">
        <v>15937.77</v>
      </c>
      <c r="F59" s="6">
        <v>15937.77</v>
      </c>
    </row>
    <row r="60" spans="1:6" ht="49.5" x14ac:dyDescent="0.2">
      <c r="A60" s="22" t="s">
        <v>141</v>
      </c>
      <c r="B60" s="36">
        <v>804</v>
      </c>
      <c r="C60" s="5" t="s">
        <v>142</v>
      </c>
      <c r="D60" s="19"/>
      <c r="E60" s="6">
        <f>E61+E65+E69+E73</f>
        <v>1284820.52</v>
      </c>
      <c r="F60" s="6">
        <f>F61+F65+F69+F73</f>
        <v>1284820.52</v>
      </c>
    </row>
    <row r="61" spans="1:6" ht="33" customHeight="1" x14ac:dyDescent="0.2">
      <c r="A61" s="22" t="s">
        <v>143</v>
      </c>
      <c r="B61" s="36">
        <v>804</v>
      </c>
      <c r="C61" s="5" t="s">
        <v>144</v>
      </c>
      <c r="D61" s="19"/>
      <c r="E61" s="6">
        <f>E62</f>
        <v>18092.330000000002</v>
      </c>
      <c r="F61" s="6">
        <f>F62</f>
        <v>18092.330000000002</v>
      </c>
    </row>
    <row r="62" spans="1:6" ht="31.5" customHeight="1" x14ac:dyDescent="0.2">
      <c r="A62" s="29" t="s">
        <v>24</v>
      </c>
      <c r="B62" s="36">
        <v>804</v>
      </c>
      <c r="C62" s="11" t="s">
        <v>145</v>
      </c>
      <c r="D62" s="19"/>
      <c r="E62" s="6">
        <f t="shared" ref="E62:F63" si="6">E63</f>
        <v>18092.330000000002</v>
      </c>
      <c r="F62" s="6">
        <f t="shared" si="6"/>
        <v>18092.330000000002</v>
      </c>
    </row>
    <row r="63" spans="1:6" ht="17.25" customHeight="1" x14ac:dyDescent="0.2">
      <c r="A63" s="29" t="s">
        <v>14</v>
      </c>
      <c r="B63" s="36">
        <v>804</v>
      </c>
      <c r="C63" s="11" t="s">
        <v>145</v>
      </c>
      <c r="D63" s="11" t="s">
        <v>15</v>
      </c>
      <c r="E63" s="6">
        <f t="shared" si="6"/>
        <v>18092.330000000002</v>
      </c>
      <c r="F63" s="6">
        <f t="shared" si="6"/>
        <v>18092.330000000002</v>
      </c>
    </row>
    <row r="64" spans="1:6" ht="33" x14ac:dyDescent="0.2">
      <c r="A64" s="29" t="s">
        <v>16</v>
      </c>
      <c r="B64" s="36">
        <v>804</v>
      </c>
      <c r="C64" s="11" t="s">
        <v>145</v>
      </c>
      <c r="D64" s="11" t="s">
        <v>17</v>
      </c>
      <c r="E64" s="6">
        <v>18092.330000000002</v>
      </c>
      <c r="F64" s="6">
        <v>18092.330000000002</v>
      </c>
    </row>
    <row r="65" spans="1:6" ht="16.5" x14ac:dyDescent="0.2">
      <c r="A65" s="22" t="s">
        <v>146</v>
      </c>
      <c r="B65" s="36">
        <v>804</v>
      </c>
      <c r="C65" s="5" t="s">
        <v>147</v>
      </c>
      <c r="D65" s="19"/>
      <c r="E65" s="6">
        <f t="shared" ref="E65:F67" si="7">E66</f>
        <v>1091517.19</v>
      </c>
      <c r="F65" s="6">
        <f t="shared" si="7"/>
        <v>1091517.19</v>
      </c>
    </row>
    <row r="66" spans="1:6" ht="16.5" x14ac:dyDescent="0.2">
      <c r="A66" s="30" t="s">
        <v>25</v>
      </c>
      <c r="B66" s="36">
        <v>804</v>
      </c>
      <c r="C66" s="5" t="s">
        <v>148</v>
      </c>
      <c r="D66" s="11"/>
      <c r="E66" s="6">
        <f>E67</f>
        <v>1091517.19</v>
      </c>
      <c r="F66" s="6">
        <f>F67</f>
        <v>1091517.19</v>
      </c>
    </row>
    <row r="67" spans="1:6" ht="32.25" customHeight="1" x14ac:dyDescent="0.2">
      <c r="A67" s="29" t="s">
        <v>14</v>
      </c>
      <c r="B67" s="36">
        <v>804</v>
      </c>
      <c r="C67" s="5" t="s">
        <v>148</v>
      </c>
      <c r="D67" s="5" t="s">
        <v>15</v>
      </c>
      <c r="E67" s="6">
        <f t="shared" si="7"/>
        <v>1091517.19</v>
      </c>
      <c r="F67" s="6">
        <f t="shared" si="7"/>
        <v>1091517.19</v>
      </c>
    </row>
    <row r="68" spans="1:6" ht="33" x14ac:dyDescent="0.2">
      <c r="A68" s="29" t="s">
        <v>16</v>
      </c>
      <c r="B68" s="36">
        <v>804</v>
      </c>
      <c r="C68" s="5" t="s">
        <v>148</v>
      </c>
      <c r="D68" s="5" t="s">
        <v>17</v>
      </c>
      <c r="E68" s="6">
        <v>1091517.19</v>
      </c>
      <c r="F68" s="6">
        <v>1091517.19</v>
      </c>
    </row>
    <row r="69" spans="1:6" ht="16.5" x14ac:dyDescent="0.2">
      <c r="A69" s="22" t="s">
        <v>149</v>
      </c>
      <c r="B69" s="36">
        <v>804</v>
      </c>
      <c r="C69" s="5" t="s">
        <v>150</v>
      </c>
      <c r="D69" s="19"/>
      <c r="E69" s="6">
        <f>E70</f>
        <v>6781</v>
      </c>
      <c r="F69" s="6">
        <f>F70</f>
        <v>6781</v>
      </c>
    </row>
    <row r="70" spans="1:6" ht="16.5" x14ac:dyDescent="0.2">
      <c r="A70" s="39" t="s">
        <v>86</v>
      </c>
      <c r="B70" s="36">
        <v>804</v>
      </c>
      <c r="C70" s="11" t="s">
        <v>151</v>
      </c>
      <c r="D70" s="11"/>
      <c r="E70" s="6">
        <f t="shared" ref="E70:F71" si="8">E71</f>
        <v>6781</v>
      </c>
      <c r="F70" s="6">
        <f t="shared" si="8"/>
        <v>6781</v>
      </c>
    </row>
    <row r="71" spans="1:6" ht="18" customHeight="1" x14ac:dyDescent="0.2">
      <c r="A71" s="39" t="s">
        <v>18</v>
      </c>
      <c r="B71" s="36">
        <v>804</v>
      </c>
      <c r="C71" s="11" t="s">
        <v>151</v>
      </c>
      <c r="D71" s="11" t="s">
        <v>19</v>
      </c>
      <c r="E71" s="6">
        <f t="shared" si="8"/>
        <v>6781</v>
      </c>
      <c r="F71" s="6">
        <f t="shared" si="8"/>
        <v>6781</v>
      </c>
    </row>
    <row r="72" spans="1:6" ht="16.5" x14ac:dyDescent="0.2">
      <c r="A72" s="39" t="s">
        <v>20</v>
      </c>
      <c r="B72" s="36">
        <v>804</v>
      </c>
      <c r="C72" s="11" t="s">
        <v>151</v>
      </c>
      <c r="D72" s="11" t="s">
        <v>21</v>
      </c>
      <c r="E72" s="6">
        <v>6781</v>
      </c>
      <c r="F72" s="6">
        <v>6781</v>
      </c>
    </row>
    <row r="73" spans="1:6" ht="33" x14ac:dyDescent="0.2">
      <c r="A73" s="22" t="s">
        <v>152</v>
      </c>
      <c r="B73" s="36">
        <v>804</v>
      </c>
      <c r="C73" s="5" t="s">
        <v>153</v>
      </c>
      <c r="D73" s="19"/>
      <c r="E73" s="6">
        <f>E74</f>
        <v>168430</v>
      </c>
      <c r="F73" s="6">
        <f>F74</f>
        <v>168430</v>
      </c>
    </row>
    <row r="74" spans="1:6" ht="16.5" x14ac:dyDescent="0.2">
      <c r="A74" s="29" t="s">
        <v>85</v>
      </c>
      <c r="B74" s="36">
        <v>804</v>
      </c>
      <c r="C74" s="11" t="s">
        <v>154</v>
      </c>
      <c r="D74" s="11"/>
      <c r="E74" s="6">
        <f t="shared" ref="E74:F75" si="9">E75</f>
        <v>168430</v>
      </c>
      <c r="F74" s="6">
        <f t="shared" si="9"/>
        <v>168430</v>
      </c>
    </row>
    <row r="75" spans="1:6" ht="36" customHeight="1" x14ac:dyDescent="0.2">
      <c r="A75" s="29" t="s">
        <v>14</v>
      </c>
      <c r="B75" s="36">
        <v>804</v>
      </c>
      <c r="C75" s="11" t="s">
        <v>154</v>
      </c>
      <c r="D75" s="11" t="s">
        <v>15</v>
      </c>
      <c r="E75" s="6">
        <f t="shared" si="9"/>
        <v>168430</v>
      </c>
      <c r="F75" s="6">
        <f t="shared" si="9"/>
        <v>168430</v>
      </c>
    </row>
    <row r="76" spans="1:6" ht="33" x14ac:dyDescent="0.2">
      <c r="A76" s="29" t="s">
        <v>16</v>
      </c>
      <c r="B76" s="36">
        <v>804</v>
      </c>
      <c r="C76" s="11" t="s">
        <v>154</v>
      </c>
      <c r="D76" s="11" t="s">
        <v>17</v>
      </c>
      <c r="E76" s="6">
        <v>168430</v>
      </c>
      <c r="F76" s="6">
        <v>168430</v>
      </c>
    </row>
    <row r="77" spans="1:6" ht="49.5" x14ac:dyDescent="0.2">
      <c r="A77" s="22" t="s">
        <v>155</v>
      </c>
      <c r="B77" s="36">
        <v>804</v>
      </c>
      <c r="C77" s="5" t="s">
        <v>156</v>
      </c>
      <c r="D77" s="19"/>
      <c r="E77" s="6">
        <f>E78+E82</f>
        <v>4509</v>
      </c>
      <c r="F77" s="6">
        <f>F78+F82</f>
        <v>4509</v>
      </c>
    </row>
    <row r="78" spans="1:6" ht="51.75" customHeight="1" x14ac:dyDescent="0.2">
      <c r="A78" s="22" t="s">
        <v>157</v>
      </c>
      <c r="B78" s="36">
        <v>804</v>
      </c>
      <c r="C78" s="5" t="s">
        <v>158</v>
      </c>
      <c r="D78" s="19"/>
      <c r="E78" s="6">
        <f>E79</f>
        <v>3000</v>
      </c>
      <c r="F78" s="6">
        <f>F79</f>
        <v>3000</v>
      </c>
    </row>
    <row r="79" spans="1:6" ht="49.5" x14ac:dyDescent="0.2">
      <c r="A79" s="30" t="s">
        <v>80</v>
      </c>
      <c r="B79" s="36">
        <v>804</v>
      </c>
      <c r="C79" s="5" t="s">
        <v>159</v>
      </c>
      <c r="D79" s="5"/>
      <c r="E79" s="6">
        <f t="shared" ref="E79:F80" si="10">E80</f>
        <v>3000</v>
      </c>
      <c r="F79" s="6">
        <f t="shared" si="10"/>
        <v>3000</v>
      </c>
    </row>
    <row r="80" spans="1:6" ht="16.5" x14ac:dyDescent="0.2">
      <c r="A80" s="32" t="s">
        <v>51</v>
      </c>
      <c r="B80" s="36">
        <v>804</v>
      </c>
      <c r="C80" s="5" t="s">
        <v>159</v>
      </c>
      <c r="D80" s="5" t="s">
        <v>81</v>
      </c>
      <c r="E80" s="6">
        <f t="shared" si="10"/>
        <v>3000</v>
      </c>
      <c r="F80" s="6">
        <f t="shared" si="10"/>
        <v>3000</v>
      </c>
    </row>
    <row r="81" spans="1:6" ht="16.5" x14ac:dyDescent="0.2">
      <c r="A81" s="32" t="s">
        <v>52</v>
      </c>
      <c r="B81" s="36">
        <v>804</v>
      </c>
      <c r="C81" s="5" t="s">
        <v>159</v>
      </c>
      <c r="D81" s="5" t="s">
        <v>82</v>
      </c>
      <c r="E81" s="6">
        <v>3000</v>
      </c>
      <c r="F81" s="6">
        <v>3000</v>
      </c>
    </row>
    <row r="82" spans="1:6" ht="49.5" x14ac:dyDescent="0.2">
      <c r="A82" s="22" t="s">
        <v>160</v>
      </c>
      <c r="B82" s="36">
        <v>804</v>
      </c>
      <c r="C82" s="5" t="s">
        <v>161</v>
      </c>
      <c r="D82" s="19"/>
      <c r="E82" s="6">
        <f>E83</f>
        <v>1509</v>
      </c>
      <c r="F82" s="6">
        <f>F83</f>
        <v>1509</v>
      </c>
    </row>
    <row r="83" spans="1:6" ht="49.5" x14ac:dyDescent="0.2">
      <c r="A83" s="30" t="s">
        <v>80</v>
      </c>
      <c r="B83" s="36">
        <v>804</v>
      </c>
      <c r="C83" s="5" t="s">
        <v>162</v>
      </c>
      <c r="D83" s="5"/>
      <c r="E83" s="6">
        <f t="shared" ref="E83:F84" si="11">E84</f>
        <v>1509</v>
      </c>
      <c r="F83" s="6">
        <f t="shared" si="11"/>
        <v>1509</v>
      </c>
    </row>
    <row r="84" spans="1:6" ht="16.5" x14ac:dyDescent="0.2">
      <c r="A84" s="32" t="s">
        <v>51</v>
      </c>
      <c r="B84" s="36">
        <v>804</v>
      </c>
      <c r="C84" s="5" t="s">
        <v>162</v>
      </c>
      <c r="D84" s="5" t="s">
        <v>81</v>
      </c>
      <c r="E84" s="6">
        <f t="shared" si="11"/>
        <v>1509</v>
      </c>
      <c r="F84" s="6">
        <f t="shared" si="11"/>
        <v>1509</v>
      </c>
    </row>
    <row r="85" spans="1:6" ht="16.5" x14ac:dyDescent="0.2">
      <c r="A85" s="32" t="s">
        <v>52</v>
      </c>
      <c r="B85" s="36">
        <v>804</v>
      </c>
      <c r="C85" s="5" t="s">
        <v>162</v>
      </c>
      <c r="D85" s="5" t="s">
        <v>82</v>
      </c>
      <c r="E85" s="6">
        <v>1509</v>
      </c>
      <c r="F85" s="6">
        <v>1509</v>
      </c>
    </row>
    <row r="86" spans="1:6" ht="66" x14ac:dyDescent="0.2">
      <c r="A86" s="37" t="s">
        <v>163</v>
      </c>
      <c r="B86" s="35">
        <v>804</v>
      </c>
      <c r="C86" s="17" t="s">
        <v>63</v>
      </c>
      <c r="D86" s="19"/>
      <c r="E86" s="18">
        <f t="shared" ref="E86:F89" si="12">E87</f>
        <v>1269576.77</v>
      </c>
      <c r="F86" s="18">
        <f t="shared" si="12"/>
        <v>1269576.77</v>
      </c>
    </row>
    <row r="87" spans="1:6" ht="66" x14ac:dyDescent="0.2">
      <c r="A87" s="27" t="s">
        <v>164</v>
      </c>
      <c r="B87" s="36">
        <v>804</v>
      </c>
      <c r="C87" s="5" t="s">
        <v>165</v>
      </c>
      <c r="D87" s="19"/>
      <c r="E87" s="6">
        <f t="shared" si="12"/>
        <v>1269576.77</v>
      </c>
      <c r="F87" s="6">
        <f t="shared" si="12"/>
        <v>1269576.77</v>
      </c>
    </row>
    <row r="88" spans="1:6" ht="16.5" x14ac:dyDescent="0.2">
      <c r="A88" s="39" t="s">
        <v>86</v>
      </c>
      <c r="B88" s="36">
        <v>804</v>
      </c>
      <c r="C88" s="5" t="s">
        <v>166</v>
      </c>
      <c r="D88" s="19"/>
      <c r="E88" s="6">
        <f t="shared" si="12"/>
        <v>1269576.77</v>
      </c>
      <c r="F88" s="6">
        <f t="shared" si="12"/>
        <v>1269576.77</v>
      </c>
    </row>
    <row r="89" spans="1:6" ht="33" x14ac:dyDescent="0.2">
      <c r="A89" s="25" t="s">
        <v>14</v>
      </c>
      <c r="B89" s="36">
        <v>804</v>
      </c>
      <c r="C89" s="5" t="s">
        <v>166</v>
      </c>
      <c r="D89" s="11" t="s">
        <v>15</v>
      </c>
      <c r="E89" s="6">
        <f t="shared" si="12"/>
        <v>1269576.77</v>
      </c>
      <c r="F89" s="6">
        <f t="shared" si="12"/>
        <v>1269576.77</v>
      </c>
    </row>
    <row r="90" spans="1:6" ht="33" x14ac:dyDescent="0.2">
      <c r="A90" s="29" t="s">
        <v>16</v>
      </c>
      <c r="B90" s="36">
        <v>804</v>
      </c>
      <c r="C90" s="5" t="s">
        <v>166</v>
      </c>
      <c r="D90" s="11" t="s">
        <v>17</v>
      </c>
      <c r="E90" s="6">
        <v>1269576.77</v>
      </c>
      <c r="F90" s="6">
        <v>1269576.77</v>
      </c>
    </row>
    <row r="91" spans="1:6" ht="51.75" customHeight="1" x14ac:dyDescent="0.2">
      <c r="A91" s="38" t="s">
        <v>167</v>
      </c>
      <c r="B91" s="35">
        <v>804</v>
      </c>
      <c r="C91" s="20" t="s">
        <v>58</v>
      </c>
      <c r="D91" s="19"/>
      <c r="E91" s="18">
        <f t="shared" ref="E91:F94" si="13">E92</f>
        <v>82512.490000000005</v>
      </c>
      <c r="F91" s="18">
        <f t="shared" si="13"/>
        <v>82512.490000000005</v>
      </c>
    </row>
    <row r="92" spans="1:6" ht="33" x14ac:dyDescent="0.2">
      <c r="A92" s="24" t="s">
        <v>168</v>
      </c>
      <c r="B92" s="36">
        <v>804</v>
      </c>
      <c r="C92" s="7" t="s">
        <v>169</v>
      </c>
      <c r="D92" s="11"/>
      <c r="E92" s="6">
        <f t="shared" si="13"/>
        <v>82512.490000000005</v>
      </c>
      <c r="F92" s="6">
        <f t="shared" si="13"/>
        <v>82512.490000000005</v>
      </c>
    </row>
    <row r="93" spans="1:6" ht="20.25" customHeight="1" x14ac:dyDescent="0.2">
      <c r="A93" s="39" t="s">
        <v>86</v>
      </c>
      <c r="B93" s="36">
        <v>804</v>
      </c>
      <c r="C93" s="7" t="s">
        <v>170</v>
      </c>
      <c r="D93" s="11"/>
      <c r="E93" s="6">
        <f t="shared" si="13"/>
        <v>82512.490000000005</v>
      </c>
      <c r="F93" s="6">
        <f t="shared" si="13"/>
        <v>82512.490000000005</v>
      </c>
    </row>
    <row r="94" spans="1:6" ht="33" customHeight="1" x14ac:dyDescent="0.2">
      <c r="A94" s="29" t="s">
        <v>14</v>
      </c>
      <c r="B94" s="36">
        <v>804</v>
      </c>
      <c r="C94" s="7" t="s">
        <v>170</v>
      </c>
      <c r="D94" s="11" t="s">
        <v>15</v>
      </c>
      <c r="E94" s="6">
        <f t="shared" si="13"/>
        <v>82512.490000000005</v>
      </c>
      <c r="F94" s="6">
        <f t="shared" si="13"/>
        <v>82512.490000000005</v>
      </c>
    </row>
    <row r="95" spans="1:6" ht="33.75" customHeight="1" x14ac:dyDescent="0.2">
      <c r="A95" s="29" t="s">
        <v>16</v>
      </c>
      <c r="B95" s="36">
        <v>804</v>
      </c>
      <c r="C95" s="7" t="s">
        <v>170</v>
      </c>
      <c r="D95" s="11" t="s">
        <v>17</v>
      </c>
      <c r="E95" s="6">
        <v>82512.490000000005</v>
      </c>
      <c r="F95" s="6">
        <v>82512.490000000005</v>
      </c>
    </row>
    <row r="96" spans="1:6" ht="48.75" customHeight="1" x14ac:dyDescent="0.2">
      <c r="A96" s="43" t="s">
        <v>171</v>
      </c>
      <c r="B96" s="35">
        <v>804</v>
      </c>
      <c r="C96" s="17" t="s">
        <v>89</v>
      </c>
      <c r="D96" s="20"/>
      <c r="E96" s="18">
        <f t="shared" ref="E96:F99" si="14">E97</f>
        <v>504545.4</v>
      </c>
      <c r="F96" s="18">
        <f t="shared" si="14"/>
        <v>504545.4</v>
      </c>
    </row>
    <row r="97" spans="1:6" ht="17.25" customHeight="1" x14ac:dyDescent="0.2">
      <c r="A97" s="22" t="s">
        <v>172</v>
      </c>
      <c r="B97" s="36">
        <v>804</v>
      </c>
      <c r="C97" s="5" t="s">
        <v>173</v>
      </c>
      <c r="D97" s="7"/>
      <c r="E97" s="6">
        <f t="shared" si="14"/>
        <v>504545.4</v>
      </c>
      <c r="F97" s="6">
        <f t="shared" si="14"/>
        <v>504545.4</v>
      </c>
    </row>
    <row r="98" spans="1:6" ht="18.75" customHeight="1" x14ac:dyDescent="0.2">
      <c r="A98" s="39" t="s">
        <v>86</v>
      </c>
      <c r="B98" s="36">
        <v>804</v>
      </c>
      <c r="C98" s="5" t="s">
        <v>174</v>
      </c>
      <c r="D98" s="7"/>
      <c r="E98" s="6">
        <f t="shared" si="14"/>
        <v>504545.4</v>
      </c>
      <c r="F98" s="6">
        <f t="shared" si="14"/>
        <v>504545.4</v>
      </c>
    </row>
    <row r="99" spans="1:6" ht="33" customHeight="1" x14ac:dyDescent="0.2">
      <c r="A99" s="29" t="s">
        <v>14</v>
      </c>
      <c r="B99" s="36">
        <v>804</v>
      </c>
      <c r="C99" s="5" t="s">
        <v>174</v>
      </c>
      <c r="D99" s="7" t="s">
        <v>15</v>
      </c>
      <c r="E99" s="6">
        <f t="shared" si="14"/>
        <v>504545.4</v>
      </c>
      <c r="F99" s="6">
        <f t="shared" si="14"/>
        <v>504545.4</v>
      </c>
    </row>
    <row r="100" spans="1:6" ht="34.5" customHeight="1" x14ac:dyDescent="0.2">
      <c r="A100" s="29" t="s">
        <v>16</v>
      </c>
      <c r="B100" s="36">
        <v>804</v>
      </c>
      <c r="C100" s="5" t="s">
        <v>174</v>
      </c>
      <c r="D100" s="7" t="s">
        <v>17</v>
      </c>
      <c r="E100" s="6">
        <v>504545.4</v>
      </c>
      <c r="F100" s="6">
        <v>504545.4</v>
      </c>
    </row>
    <row r="101" spans="1:6" ht="66" customHeight="1" x14ac:dyDescent="0.2">
      <c r="A101" s="46" t="s">
        <v>175</v>
      </c>
      <c r="B101" s="35">
        <v>804</v>
      </c>
      <c r="C101" s="17" t="s">
        <v>176</v>
      </c>
      <c r="D101" s="20"/>
      <c r="E101" s="18">
        <f>E102+E109+E113</f>
        <v>20092817.329999998</v>
      </c>
      <c r="F101" s="18">
        <f>F102+F109+F113</f>
        <v>20092817.329999998</v>
      </c>
    </row>
    <row r="102" spans="1:6" ht="33.75" customHeight="1" x14ac:dyDescent="0.2">
      <c r="A102" s="29" t="s">
        <v>177</v>
      </c>
      <c r="B102" s="36">
        <v>804</v>
      </c>
      <c r="C102" s="5" t="s">
        <v>178</v>
      </c>
      <c r="D102" s="7"/>
      <c r="E102" s="6">
        <f>E103+E106</f>
        <v>14293129.620000001</v>
      </c>
      <c r="F102" s="6">
        <f>F103+F106</f>
        <v>14293129.620000001</v>
      </c>
    </row>
    <row r="103" spans="1:6" ht="33.75" customHeight="1" x14ac:dyDescent="0.2">
      <c r="A103" s="30" t="s">
        <v>34</v>
      </c>
      <c r="B103" s="36">
        <v>804</v>
      </c>
      <c r="C103" s="11" t="s">
        <v>179</v>
      </c>
      <c r="D103" s="11"/>
      <c r="E103" s="6">
        <f t="shared" ref="E103:F104" si="15">E104</f>
        <v>151904.29999999999</v>
      </c>
      <c r="F103" s="6">
        <f t="shared" si="15"/>
        <v>151904.29999999999</v>
      </c>
    </row>
    <row r="104" spans="1:6" ht="33.75" customHeight="1" x14ac:dyDescent="0.2">
      <c r="A104" s="29" t="s">
        <v>14</v>
      </c>
      <c r="B104" s="36">
        <v>804</v>
      </c>
      <c r="C104" s="11" t="s">
        <v>179</v>
      </c>
      <c r="D104" s="7" t="s">
        <v>15</v>
      </c>
      <c r="E104" s="6">
        <f t="shared" si="15"/>
        <v>151904.29999999999</v>
      </c>
      <c r="F104" s="6">
        <f t="shared" si="15"/>
        <v>151904.29999999999</v>
      </c>
    </row>
    <row r="105" spans="1:6" ht="33" x14ac:dyDescent="0.2">
      <c r="A105" s="29" t="s">
        <v>16</v>
      </c>
      <c r="B105" s="36">
        <v>804</v>
      </c>
      <c r="C105" s="11" t="s">
        <v>179</v>
      </c>
      <c r="D105" s="7" t="s">
        <v>17</v>
      </c>
      <c r="E105" s="6">
        <v>151904.29999999999</v>
      </c>
      <c r="F105" s="6">
        <v>151904.29999999999</v>
      </c>
    </row>
    <row r="106" spans="1:6" ht="16.5" x14ac:dyDescent="0.2">
      <c r="A106" s="29" t="s">
        <v>101</v>
      </c>
      <c r="B106" s="36">
        <v>804</v>
      </c>
      <c r="C106" s="11" t="s">
        <v>180</v>
      </c>
      <c r="D106" s="7"/>
      <c r="E106" s="6">
        <f>E107</f>
        <v>14141225.32</v>
      </c>
      <c r="F106" s="6">
        <f>F107</f>
        <v>14141225.32</v>
      </c>
    </row>
    <row r="107" spans="1:6" ht="39" customHeight="1" x14ac:dyDescent="0.2">
      <c r="A107" s="30" t="s">
        <v>35</v>
      </c>
      <c r="B107" s="36">
        <v>804</v>
      </c>
      <c r="C107" s="11" t="s">
        <v>180</v>
      </c>
      <c r="D107" s="7" t="s">
        <v>36</v>
      </c>
      <c r="E107" s="6">
        <f>E108</f>
        <v>14141225.32</v>
      </c>
      <c r="F107" s="6">
        <f>F108</f>
        <v>14141225.32</v>
      </c>
    </row>
    <row r="108" spans="1:6" ht="19.5" customHeight="1" x14ac:dyDescent="0.2">
      <c r="A108" s="30" t="s">
        <v>37</v>
      </c>
      <c r="B108" s="36">
        <v>804</v>
      </c>
      <c r="C108" s="11" t="s">
        <v>180</v>
      </c>
      <c r="D108" s="7" t="s">
        <v>38</v>
      </c>
      <c r="E108" s="6">
        <v>14141225.32</v>
      </c>
      <c r="F108" s="6">
        <v>14141225.32</v>
      </c>
    </row>
    <row r="109" spans="1:6" ht="33" x14ac:dyDescent="0.2">
      <c r="A109" s="31" t="s">
        <v>181</v>
      </c>
      <c r="B109" s="36">
        <v>804</v>
      </c>
      <c r="C109" s="7" t="s">
        <v>182</v>
      </c>
      <c r="D109" s="7"/>
      <c r="E109" s="6">
        <f>E110</f>
        <v>4971439.13</v>
      </c>
      <c r="F109" s="6">
        <f>F110</f>
        <v>4971439.13</v>
      </c>
    </row>
    <row r="110" spans="1:6" ht="16.5" customHeight="1" x14ac:dyDescent="0.2">
      <c r="A110" s="30" t="s">
        <v>32</v>
      </c>
      <c r="B110" s="36">
        <v>804</v>
      </c>
      <c r="C110" s="11" t="s">
        <v>183</v>
      </c>
      <c r="D110" s="11"/>
      <c r="E110" s="6">
        <f t="shared" ref="E110:F111" si="16">E111</f>
        <v>4971439.13</v>
      </c>
      <c r="F110" s="6">
        <f t="shared" si="16"/>
        <v>4971439.13</v>
      </c>
    </row>
    <row r="111" spans="1:6" ht="32.25" customHeight="1" x14ac:dyDescent="0.2">
      <c r="A111" s="25" t="s">
        <v>14</v>
      </c>
      <c r="B111" s="36">
        <v>804</v>
      </c>
      <c r="C111" s="11" t="s">
        <v>183</v>
      </c>
      <c r="D111" s="11" t="s">
        <v>15</v>
      </c>
      <c r="E111" s="6">
        <f t="shared" si="16"/>
        <v>4971439.13</v>
      </c>
      <c r="F111" s="6">
        <f t="shared" si="16"/>
        <v>4971439.13</v>
      </c>
    </row>
    <row r="112" spans="1:6" ht="16.5" customHeight="1" x14ac:dyDescent="0.2">
      <c r="A112" s="25" t="s">
        <v>16</v>
      </c>
      <c r="B112" s="36">
        <v>804</v>
      </c>
      <c r="C112" s="11" t="s">
        <v>183</v>
      </c>
      <c r="D112" s="11" t="s">
        <v>17</v>
      </c>
      <c r="E112" s="6">
        <v>4971439.13</v>
      </c>
      <c r="F112" s="6">
        <v>4971439.13</v>
      </c>
    </row>
    <row r="113" spans="1:6" ht="18" customHeight="1" x14ac:dyDescent="0.2">
      <c r="A113" s="30" t="s">
        <v>184</v>
      </c>
      <c r="B113" s="36">
        <v>804</v>
      </c>
      <c r="C113" s="11" t="s">
        <v>185</v>
      </c>
      <c r="D113" s="11"/>
      <c r="E113" s="6">
        <f>E114</f>
        <v>828248.58</v>
      </c>
      <c r="F113" s="6">
        <f>F114</f>
        <v>828248.58</v>
      </c>
    </row>
    <row r="114" spans="1:6" ht="21.75" customHeight="1" x14ac:dyDescent="0.2">
      <c r="A114" s="30" t="s">
        <v>33</v>
      </c>
      <c r="B114" s="36">
        <v>804</v>
      </c>
      <c r="C114" s="11" t="s">
        <v>186</v>
      </c>
      <c r="D114" s="11"/>
      <c r="E114" s="6">
        <f t="shared" ref="E114:F115" si="17">E115</f>
        <v>828248.58</v>
      </c>
      <c r="F114" s="6">
        <f t="shared" si="17"/>
        <v>828248.58</v>
      </c>
    </row>
    <row r="115" spans="1:6" ht="33" x14ac:dyDescent="0.2">
      <c r="A115" s="25" t="s">
        <v>14</v>
      </c>
      <c r="B115" s="36">
        <v>804</v>
      </c>
      <c r="C115" s="11" t="s">
        <v>186</v>
      </c>
      <c r="D115" s="11" t="s">
        <v>15</v>
      </c>
      <c r="E115" s="6">
        <f t="shared" si="17"/>
        <v>828248.58</v>
      </c>
      <c r="F115" s="6">
        <f t="shared" si="17"/>
        <v>828248.58</v>
      </c>
    </row>
    <row r="116" spans="1:6" ht="32.25" customHeight="1" x14ac:dyDescent="0.2">
      <c r="A116" s="29" t="s">
        <v>16</v>
      </c>
      <c r="B116" s="36">
        <v>804</v>
      </c>
      <c r="C116" s="11" t="s">
        <v>186</v>
      </c>
      <c r="D116" s="10" t="s">
        <v>17</v>
      </c>
      <c r="E116" s="6">
        <v>828248.58</v>
      </c>
      <c r="F116" s="6">
        <v>828248.58</v>
      </c>
    </row>
    <row r="117" spans="1:6" ht="19.5" customHeight="1" x14ac:dyDescent="0.2">
      <c r="A117" s="43" t="s">
        <v>187</v>
      </c>
      <c r="B117" s="35">
        <v>804</v>
      </c>
      <c r="C117" s="20" t="s">
        <v>66</v>
      </c>
      <c r="D117" s="20"/>
      <c r="E117" s="18">
        <f>E118+E122</f>
        <v>23128443.960000001</v>
      </c>
      <c r="F117" s="18">
        <f>F118+F122</f>
        <v>23128443.960000001</v>
      </c>
    </row>
    <row r="118" spans="1:6" ht="33" x14ac:dyDescent="0.2">
      <c r="A118" s="30" t="s">
        <v>102</v>
      </c>
      <c r="B118" s="36">
        <v>804</v>
      </c>
      <c r="C118" s="7" t="s">
        <v>103</v>
      </c>
      <c r="D118" s="7"/>
      <c r="E118" s="6">
        <f t="shared" ref="E118:F120" si="18">E119</f>
        <v>16361194</v>
      </c>
      <c r="F118" s="6">
        <f t="shared" si="18"/>
        <v>16361194</v>
      </c>
    </row>
    <row r="119" spans="1:6" ht="16.5" x14ac:dyDescent="0.2">
      <c r="A119" s="22" t="s">
        <v>39</v>
      </c>
      <c r="B119" s="36">
        <v>804</v>
      </c>
      <c r="C119" s="7" t="s">
        <v>104</v>
      </c>
      <c r="D119" s="7"/>
      <c r="E119" s="6">
        <f t="shared" si="18"/>
        <v>16361194</v>
      </c>
      <c r="F119" s="6">
        <f t="shared" si="18"/>
        <v>16361194</v>
      </c>
    </row>
    <row r="120" spans="1:6" ht="33" x14ac:dyDescent="0.2">
      <c r="A120" s="30" t="s">
        <v>35</v>
      </c>
      <c r="B120" s="36">
        <v>804</v>
      </c>
      <c r="C120" s="7" t="s">
        <v>104</v>
      </c>
      <c r="D120" s="7" t="s">
        <v>36</v>
      </c>
      <c r="E120" s="6">
        <f t="shared" si="18"/>
        <v>16361194</v>
      </c>
      <c r="F120" s="6">
        <f t="shared" si="18"/>
        <v>16361194</v>
      </c>
    </row>
    <row r="121" spans="1:6" ht="18.75" customHeight="1" x14ac:dyDescent="0.2">
      <c r="A121" s="30" t="s">
        <v>37</v>
      </c>
      <c r="B121" s="36">
        <v>804</v>
      </c>
      <c r="C121" s="7" t="s">
        <v>104</v>
      </c>
      <c r="D121" s="7" t="s">
        <v>38</v>
      </c>
      <c r="E121" s="6">
        <v>16361194</v>
      </c>
      <c r="F121" s="6">
        <v>16361194</v>
      </c>
    </row>
    <row r="122" spans="1:6" ht="19.5" customHeight="1" x14ac:dyDescent="0.2">
      <c r="A122" s="30" t="s">
        <v>105</v>
      </c>
      <c r="B122" s="36">
        <v>804</v>
      </c>
      <c r="C122" s="7" t="s">
        <v>106</v>
      </c>
      <c r="D122" s="7"/>
      <c r="E122" s="6">
        <f t="shared" ref="E122:F124" si="19">E123</f>
        <v>6767249.96</v>
      </c>
      <c r="F122" s="6">
        <f t="shared" si="19"/>
        <v>6767249.96</v>
      </c>
    </row>
    <row r="123" spans="1:6" ht="16.5" x14ac:dyDescent="0.2">
      <c r="A123" s="31" t="s">
        <v>40</v>
      </c>
      <c r="B123" s="36">
        <v>804</v>
      </c>
      <c r="C123" s="7" t="s">
        <v>107</v>
      </c>
      <c r="D123" s="12"/>
      <c r="E123" s="6">
        <f t="shared" si="19"/>
        <v>6767249.96</v>
      </c>
      <c r="F123" s="6">
        <f t="shared" si="19"/>
        <v>6767249.96</v>
      </c>
    </row>
    <row r="124" spans="1:6" ht="34.5" customHeight="1" x14ac:dyDescent="0.2">
      <c r="A124" s="30" t="s">
        <v>35</v>
      </c>
      <c r="B124" s="36">
        <v>804</v>
      </c>
      <c r="C124" s="7" t="s">
        <v>107</v>
      </c>
      <c r="D124" s="7" t="s">
        <v>36</v>
      </c>
      <c r="E124" s="6">
        <f t="shared" si="19"/>
        <v>6767249.96</v>
      </c>
      <c r="F124" s="6">
        <f t="shared" si="19"/>
        <v>6767249.96</v>
      </c>
    </row>
    <row r="125" spans="1:6" ht="18" customHeight="1" x14ac:dyDescent="0.2">
      <c r="A125" s="30" t="s">
        <v>37</v>
      </c>
      <c r="B125" s="36">
        <v>804</v>
      </c>
      <c r="C125" s="7" t="s">
        <v>107</v>
      </c>
      <c r="D125" s="7" t="s">
        <v>38</v>
      </c>
      <c r="E125" s="6">
        <v>6767249.96</v>
      </c>
      <c r="F125" s="6">
        <v>6767249.96</v>
      </c>
    </row>
    <row r="126" spans="1:6" ht="82.5" x14ac:dyDescent="0.2">
      <c r="A126" s="37" t="s">
        <v>188</v>
      </c>
      <c r="B126" s="35">
        <v>804</v>
      </c>
      <c r="C126" s="20" t="s">
        <v>64</v>
      </c>
      <c r="D126" s="17"/>
      <c r="E126" s="18">
        <f t="shared" ref="E126:F129" si="20">E127</f>
        <v>114000</v>
      </c>
      <c r="F126" s="18">
        <f t="shared" si="20"/>
        <v>114000</v>
      </c>
    </row>
    <row r="127" spans="1:6" ht="49.5" x14ac:dyDescent="0.2">
      <c r="A127" s="30" t="s">
        <v>189</v>
      </c>
      <c r="B127" s="36">
        <v>804</v>
      </c>
      <c r="C127" s="7" t="s">
        <v>190</v>
      </c>
      <c r="D127" s="5"/>
      <c r="E127" s="6">
        <f t="shared" si="20"/>
        <v>114000</v>
      </c>
      <c r="F127" s="6">
        <f t="shared" si="20"/>
        <v>114000</v>
      </c>
    </row>
    <row r="128" spans="1:6" ht="16.5" x14ac:dyDescent="0.2">
      <c r="A128" s="39" t="s">
        <v>86</v>
      </c>
      <c r="B128" s="36">
        <v>804</v>
      </c>
      <c r="C128" s="7" t="s">
        <v>191</v>
      </c>
      <c r="D128" s="5"/>
      <c r="E128" s="6">
        <f t="shared" si="20"/>
        <v>114000</v>
      </c>
      <c r="F128" s="6">
        <f t="shared" si="20"/>
        <v>114000</v>
      </c>
    </row>
    <row r="129" spans="1:6" ht="33" x14ac:dyDescent="0.2">
      <c r="A129" s="29" t="s">
        <v>14</v>
      </c>
      <c r="B129" s="36">
        <v>804</v>
      </c>
      <c r="C129" s="7" t="s">
        <v>191</v>
      </c>
      <c r="D129" s="5" t="s">
        <v>15</v>
      </c>
      <c r="E129" s="6">
        <f t="shared" si="20"/>
        <v>114000</v>
      </c>
      <c r="F129" s="6">
        <f t="shared" si="20"/>
        <v>114000</v>
      </c>
    </row>
    <row r="130" spans="1:6" ht="33" x14ac:dyDescent="0.2">
      <c r="A130" s="29" t="s">
        <v>16</v>
      </c>
      <c r="B130" s="36">
        <v>804</v>
      </c>
      <c r="C130" s="7" t="s">
        <v>191</v>
      </c>
      <c r="D130" s="5" t="s">
        <v>17</v>
      </c>
      <c r="E130" s="6">
        <v>114000</v>
      </c>
      <c r="F130" s="6">
        <v>114000</v>
      </c>
    </row>
    <row r="131" spans="1:6" ht="16.5" customHeight="1" x14ac:dyDescent="0.2">
      <c r="A131" s="37" t="s">
        <v>192</v>
      </c>
      <c r="B131" s="35">
        <v>804</v>
      </c>
      <c r="C131" s="20" t="s">
        <v>62</v>
      </c>
      <c r="D131" s="17"/>
      <c r="E131" s="18">
        <f t="shared" ref="E131:F134" si="21">E132</f>
        <v>2234747.0699999998</v>
      </c>
      <c r="F131" s="18">
        <f t="shared" si="21"/>
        <v>2055638.16</v>
      </c>
    </row>
    <row r="132" spans="1:6" ht="34.5" customHeight="1" x14ac:dyDescent="0.2">
      <c r="A132" s="27" t="s">
        <v>193</v>
      </c>
      <c r="B132" s="36">
        <v>804</v>
      </c>
      <c r="C132" s="7" t="s">
        <v>194</v>
      </c>
      <c r="D132" s="5"/>
      <c r="E132" s="6">
        <f>E133+E136</f>
        <v>2234747.0699999998</v>
      </c>
      <c r="F132" s="6">
        <f>F133+F136</f>
        <v>2055638.16</v>
      </c>
    </row>
    <row r="133" spans="1:6" ht="16.5" x14ac:dyDescent="0.2">
      <c r="A133" s="39" t="s">
        <v>86</v>
      </c>
      <c r="B133" s="36">
        <v>804</v>
      </c>
      <c r="C133" s="7" t="s">
        <v>195</v>
      </c>
      <c r="D133" s="5"/>
      <c r="E133" s="6">
        <f t="shared" si="21"/>
        <v>1996140.9</v>
      </c>
      <c r="F133" s="6">
        <f t="shared" si="21"/>
        <v>1817031.99</v>
      </c>
    </row>
    <row r="134" spans="1:6" ht="33" x14ac:dyDescent="0.2">
      <c r="A134" s="29" t="s">
        <v>14</v>
      </c>
      <c r="B134" s="36">
        <v>804</v>
      </c>
      <c r="C134" s="7" t="s">
        <v>195</v>
      </c>
      <c r="D134" s="5" t="s">
        <v>15</v>
      </c>
      <c r="E134" s="6">
        <f t="shared" si="21"/>
        <v>1996140.9</v>
      </c>
      <c r="F134" s="6">
        <f t="shared" si="21"/>
        <v>1817031.99</v>
      </c>
    </row>
    <row r="135" spans="1:6" ht="17.25" customHeight="1" x14ac:dyDescent="0.2">
      <c r="A135" s="29" t="s">
        <v>16</v>
      </c>
      <c r="B135" s="36">
        <v>804</v>
      </c>
      <c r="C135" s="7" t="s">
        <v>195</v>
      </c>
      <c r="D135" s="5" t="s">
        <v>17</v>
      </c>
      <c r="E135" s="6">
        <v>1996140.9</v>
      </c>
      <c r="F135" s="6">
        <v>1817031.99</v>
      </c>
    </row>
    <row r="136" spans="1:6" ht="19.5" customHeight="1" x14ac:dyDescent="0.2">
      <c r="A136" s="39" t="s">
        <v>18</v>
      </c>
      <c r="B136" s="36">
        <v>804</v>
      </c>
      <c r="C136" s="7" t="s">
        <v>195</v>
      </c>
      <c r="D136" s="5" t="s">
        <v>19</v>
      </c>
      <c r="E136" s="6">
        <f>E137</f>
        <v>238606.17</v>
      </c>
      <c r="F136" s="6">
        <f>F137</f>
        <v>238606.17</v>
      </c>
    </row>
    <row r="137" spans="1:6" ht="16.5" x14ac:dyDescent="0.2">
      <c r="A137" s="39" t="s">
        <v>20</v>
      </c>
      <c r="B137" s="36">
        <v>804</v>
      </c>
      <c r="C137" s="7" t="s">
        <v>195</v>
      </c>
      <c r="D137" s="5" t="s">
        <v>21</v>
      </c>
      <c r="E137" s="6">
        <v>238606.17</v>
      </c>
      <c r="F137" s="6">
        <v>238606.17</v>
      </c>
    </row>
    <row r="138" spans="1:6" ht="32.25" customHeight="1" x14ac:dyDescent="0.2">
      <c r="A138" s="46" t="s">
        <v>196</v>
      </c>
      <c r="B138" s="35">
        <v>804</v>
      </c>
      <c r="C138" s="20" t="s">
        <v>91</v>
      </c>
      <c r="D138" s="17"/>
      <c r="E138" s="18">
        <f>E139+E143</f>
        <v>9715733</v>
      </c>
      <c r="F138" s="18">
        <f>F139+F143</f>
        <v>9517009</v>
      </c>
    </row>
    <row r="139" spans="1:6" ht="19.5" customHeight="1" x14ac:dyDescent="0.2">
      <c r="A139" s="29" t="s">
        <v>197</v>
      </c>
      <c r="B139" s="36">
        <v>804</v>
      </c>
      <c r="C139" s="7" t="s">
        <v>198</v>
      </c>
      <c r="D139" s="17"/>
      <c r="E139" s="6">
        <f t="shared" ref="E139:F141" si="22">E140</f>
        <v>1424000</v>
      </c>
      <c r="F139" s="6">
        <f t="shared" si="22"/>
        <v>1225276</v>
      </c>
    </row>
    <row r="140" spans="1:6" ht="18" customHeight="1" x14ac:dyDescent="0.2">
      <c r="A140" s="39" t="s">
        <v>86</v>
      </c>
      <c r="B140" s="36">
        <v>804</v>
      </c>
      <c r="C140" s="7" t="s">
        <v>100</v>
      </c>
      <c r="D140" s="17"/>
      <c r="E140" s="6">
        <f t="shared" si="22"/>
        <v>1424000</v>
      </c>
      <c r="F140" s="6">
        <f t="shared" si="22"/>
        <v>1225276</v>
      </c>
    </row>
    <row r="141" spans="1:6" ht="35.25" customHeight="1" x14ac:dyDescent="0.2">
      <c r="A141" s="25" t="s">
        <v>14</v>
      </c>
      <c r="B141" s="36">
        <v>804</v>
      </c>
      <c r="C141" s="7" t="s">
        <v>100</v>
      </c>
      <c r="D141" s="5" t="s">
        <v>15</v>
      </c>
      <c r="E141" s="6">
        <f t="shared" si="22"/>
        <v>1424000</v>
      </c>
      <c r="F141" s="6">
        <f t="shared" si="22"/>
        <v>1225276</v>
      </c>
    </row>
    <row r="142" spans="1:6" ht="33.75" customHeight="1" x14ac:dyDescent="0.2">
      <c r="A142" s="29" t="s">
        <v>16</v>
      </c>
      <c r="B142" s="36">
        <v>804</v>
      </c>
      <c r="C142" s="7" t="s">
        <v>100</v>
      </c>
      <c r="D142" s="5" t="s">
        <v>17</v>
      </c>
      <c r="E142" s="6">
        <v>1424000</v>
      </c>
      <c r="F142" s="6">
        <v>1225276</v>
      </c>
    </row>
    <row r="143" spans="1:6" ht="33" x14ac:dyDescent="0.2">
      <c r="A143" s="29" t="s">
        <v>199</v>
      </c>
      <c r="B143" s="36">
        <v>804</v>
      </c>
      <c r="C143" s="7" t="s">
        <v>200</v>
      </c>
      <c r="D143" s="7"/>
      <c r="E143" s="6">
        <f>E150+E147+E144</f>
        <v>8291733</v>
      </c>
      <c r="F143" s="6">
        <f>F150+F147+F144</f>
        <v>8291733</v>
      </c>
    </row>
    <row r="144" spans="1:6" ht="21" customHeight="1" x14ac:dyDescent="0.2">
      <c r="A144" s="47" t="s">
        <v>201</v>
      </c>
      <c r="B144" s="36">
        <v>804</v>
      </c>
      <c r="C144" s="7" t="s">
        <v>202</v>
      </c>
      <c r="D144" s="7"/>
      <c r="E144" s="6">
        <f>E145</f>
        <v>7000000</v>
      </c>
      <c r="F144" s="6">
        <f>F145</f>
        <v>7000000</v>
      </c>
    </row>
    <row r="145" spans="1:6" ht="33" x14ac:dyDescent="0.2">
      <c r="A145" s="25" t="s">
        <v>14</v>
      </c>
      <c r="B145" s="36">
        <v>804</v>
      </c>
      <c r="C145" s="7" t="s">
        <v>202</v>
      </c>
      <c r="D145" s="5" t="s">
        <v>15</v>
      </c>
      <c r="E145" s="6">
        <f>E146</f>
        <v>7000000</v>
      </c>
      <c r="F145" s="6">
        <f>F146</f>
        <v>7000000</v>
      </c>
    </row>
    <row r="146" spans="1:6" ht="33.75" customHeight="1" x14ac:dyDescent="0.2">
      <c r="A146" s="29" t="s">
        <v>16</v>
      </c>
      <c r="B146" s="36">
        <v>804</v>
      </c>
      <c r="C146" s="7" t="s">
        <v>202</v>
      </c>
      <c r="D146" s="5" t="s">
        <v>17</v>
      </c>
      <c r="E146" s="6">
        <v>7000000</v>
      </c>
      <c r="F146" s="6">
        <v>7000000</v>
      </c>
    </row>
    <row r="147" spans="1:6" ht="66" x14ac:dyDescent="0.2">
      <c r="A147" s="47" t="s">
        <v>203</v>
      </c>
      <c r="B147" s="36">
        <v>804</v>
      </c>
      <c r="C147" s="7" t="s">
        <v>204</v>
      </c>
      <c r="D147" s="7"/>
      <c r="E147" s="6">
        <f>E148</f>
        <v>853960</v>
      </c>
      <c r="F147" s="6">
        <f>F148</f>
        <v>853960</v>
      </c>
    </row>
    <row r="148" spans="1:6" ht="33" x14ac:dyDescent="0.2">
      <c r="A148" s="25" t="s">
        <v>14</v>
      </c>
      <c r="B148" s="36">
        <v>804</v>
      </c>
      <c r="C148" s="7" t="s">
        <v>204</v>
      </c>
      <c r="D148" s="5" t="s">
        <v>15</v>
      </c>
      <c r="E148" s="6">
        <f>E149</f>
        <v>853960</v>
      </c>
      <c r="F148" s="6">
        <f>F149</f>
        <v>853960</v>
      </c>
    </row>
    <row r="149" spans="1:6" ht="33" x14ac:dyDescent="0.2">
      <c r="A149" s="29" t="s">
        <v>16</v>
      </c>
      <c r="B149" s="36">
        <v>804</v>
      </c>
      <c r="C149" s="7" t="s">
        <v>204</v>
      </c>
      <c r="D149" s="5" t="s">
        <v>17</v>
      </c>
      <c r="E149" s="6">
        <v>853960</v>
      </c>
      <c r="F149" s="6">
        <v>853960</v>
      </c>
    </row>
    <row r="150" spans="1:6" ht="16.5" x14ac:dyDescent="0.2">
      <c r="A150" s="39" t="s">
        <v>86</v>
      </c>
      <c r="B150" s="36">
        <v>804</v>
      </c>
      <c r="C150" s="7" t="s">
        <v>205</v>
      </c>
      <c r="D150" s="17"/>
      <c r="E150" s="6">
        <f t="shared" ref="E150:F151" si="23">E151</f>
        <v>437773</v>
      </c>
      <c r="F150" s="6">
        <f t="shared" si="23"/>
        <v>437773</v>
      </c>
    </row>
    <row r="151" spans="1:6" ht="33" x14ac:dyDescent="0.2">
      <c r="A151" s="25" t="s">
        <v>14</v>
      </c>
      <c r="B151" s="36">
        <v>804</v>
      </c>
      <c r="C151" s="7" t="s">
        <v>205</v>
      </c>
      <c r="D151" s="5" t="s">
        <v>15</v>
      </c>
      <c r="E151" s="6">
        <f t="shared" si="23"/>
        <v>437773</v>
      </c>
      <c r="F151" s="6">
        <f t="shared" si="23"/>
        <v>437773</v>
      </c>
    </row>
    <row r="152" spans="1:6" ht="33" x14ac:dyDescent="0.2">
      <c r="A152" s="29" t="s">
        <v>16</v>
      </c>
      <c r="B152" s="36">
        <v>804</v>
      </c>
      <c r="C152" s="7" t="s">
        <v>205</v>
      </c>
      <c r="D152" s="5" t="s">
        <v>17</v>
      </c>
      <c r="E152" s="6">
        <v>437773</v>
      </c>
      <c r="F152" s="6">
        <v>437773</v>
      </c>
    </row>
    <row r="153" spans="1:6" ht="67.5" customHeight="1" x14ac:dyDescent="0.2">
      <c r="A153" s="48" t="s">
        <v>206</v>
      </c>
      <c r="B153" s="35">
        <v>804</v>
      </c>
      <c r="C153" s="21" t="s">
        <v>90</v>
      </c>
      <c r="D153" s="21"/>
      <c r="E153" s="18">
        <f>E154+E158</f>
        <v>12315236.32</v>
      </c>
      <c r="F153" s="18">
        <f>F154+F158</f>
        <v>12315236.32</v>
      </c>
    </row>
    <row r="154" spans="1:6" ht="16.5" x14ac:dyDescent="0.2">
      <c r="A154" s="31" t="s">
        <v>108</v>
      </c>
      <c r="B154" s="36">
        <v>804</v>
      </c>
      <c r="C154" s="12" t="s">
        <v>109</v>
      </c>
      <c r="D154" s="12"/>
      <c r="E154" s="6">
        <f t="shared" ref="E154:F156" si="24">E155</f>
        <v>11404528.710000001</v>
      </c>
      <c r="F154" s="6">
        <f t="shared" si="24"/>
        <v>11404528.710000001</v>
      </c>
    </row>
    <row r="155" spans="1:6" ht="18.75" customHeight="1" x14ac:dyDescent="0.2">
      <c r="A155" s="30" t="s">
        <v>49</v>
      </c>
      <c r="B155" s="36">
        <v>804</v>
      </c>
      <c r="C155" s="12" t="s">
        <v>110</v>
      </c>
      <c r="D155" s="12"/>
      <c r="E155" s="6">
        <f t="shared" si="24"/>
        <v>11404528.710000001</v>
      </c>
      <c r="F155" s="6">
        <f t="shared" si="24"/>
        <v>11404528.710000001</v>
      </c>
    </row>
    <row r="156" spans="1:6" ht="33" x14ac:dyDescent="0.2">
      <c r="A156" s="30" t="s">
        <v>35</v>
      </c>
      <c r="B156" s="36">
        <v>804</v>
      </c>
      <c r="C156" s="12" t="s">
        <v>110</v>
      </c>
      <c r="D156" s="12" t="s">
        <v>36</v>
      </c>
      <c r="E156" s="6">
        <f t="shared" si="24"/>
        <v>11404528.710000001</v>
      </c>
      <c r="F156" s="6">
        <f t="shared" si="24"/>
        <v>11404528.710000001</v>
      </c>
    </row>
    <row r="157" spans="1:6" ht="16.5" x14ac:dyDescent="0.2">
      <c r="A157" s="30" t="s">
        <v>37</v>
      </c>
      <c r="B157" s="36">
        <v>804</v>
      </c>
      <c r="C157" s="12" t="s">
        <v>110</v>
      </c>
      <c r="D157" s="12" t="s">
        <v>38</v>
      </c>
      <c r="E157" s="6">
        <v>11404528.710000001</v>
      </c>
      <c r="F157" s="6">
        <v>11404528.710000001</v>
      </c>
    </row>
    <row r="158" spans="1:6" ht="34.5" customHeight="1" x14ac:dyDescent="0.2">
      <c r="A158" s="31" t="s">
        <v>111</v>
      </c>
      <c r="B158" s="36">
        <v>804</v>
      </c>
      <c r="C158" s="12" t="s">
        <v>112</v>
      </c>
      <c r="D158" s="12"/>
      <c r="E158" s="6">
        <f t="shared" ref="E158:F160" si="25">E159</f>
        <v>910707.61</v>
      </c>
      <c r="F158" s="6">
        <f t="shared" si="25"/>
        <v>910707.61</v>
      </c>
    </row>
    <row r="159" spans="1:6" ht="18.75" customHeight="1" x14ac:dyDescent="0.2">
      <c r="A159" s="30" t="s">
        <v>49</v>
      </c>
      <c r="B159" s="36">
        <v>804</v>
      </c>
      <c r="C159" s="12" t="s">
        <v>113</v>
      </c>
      <c r="D159" s="12"/>
      <c r="E159" s="6">
        <f t="shared" si="25"/>
        <v>910707.61</v>
      </c>
      <c r="F159" s="6">
        <f t="shared" si="25"/>
        <v>910707.61</v>
      </c>
    </row>
    <row r="160" spans="1:6" ht="36.75" customHeight="1" x14ac:dyDescent="0.2">
      <c r="A160" s="30" t="s">
        <v>35</v>
      </c>
      <c r="B160" s="36">
        <v>804</v>
      </c>
      <c r="C160" s="12" t="s">
        <v>113</v>
      </c>
      <c r="D160" s="12" t="s">
        <v>36</v>
      </c>
      <c r="E160" s="6">
        <f t="shared" si="25"/>
        <v>910707.61</v>
      </c>
      <c r="F160" s="6">
        <f t="shared" si="25"/>
        <v>910707.61</v>
      </c>
    </row>
    <row r="161" spans="1:6" ht="16.5" x14ac:dyDescent="0.2">
      <c r="A161" s="30" t="s">
        <v>37</v>
      </c>
      <c r="B161" s="36">
        <v>804</v>
      </c>
      <c r="C161" s="12" t="s">
        <v>113</v>
      </c>
      <c r="D161" s="12" t="s">
        <v>38</v>
      </c>
      <c r="E161" s="6">
        <v>910707.61</v>
      </c>
      <c r="F161" s="6">
        <v>910707.61</v>
      </c>
    </row>
    <row r="162" spans="1:6" ht="33" x14ac:dyDescent="0.2">
      <c r="A162" s="46" t="s">
        <v>26</v>
      </c>
      <c r="B162" s="35">
        <v>804</v>
      </c>
      <c r="C162" s="19" t="s">
        <v>59</v>
      </c>
      <c r="D162" s="17"/>
      <c r="E162" s="18">
        <f>E163</f>
        <v>751722.19</v>
      </c>
      <c r="F162" s="18">
        <f>F163</f>
        <v>751722.19</v>
      </c>
    </row>
    <row r="163" spans="1:6" ht="33" x14ac:dyDescent="0.2">
      <c r="A163" s="29" t="s">
        <v>27</v>
      </c>
      <c r="B163" s="36">
        <v>804</v>
      </c>
      <c r="C163" s="11" t="s">
        <v>61</v>
      </c>
      <c r="D163" s="5"/>
      <c r="E163" s="6">
        <f>E164</f>
        <v>751722.19</v>
      </c>
      <c r="F163" s="6">
        <f>F164</f>
        <v>751722.19</v>
      </c>
    </row>
    <row r="164" spans="1:6" ht="36" customHeight="1" x14ac:dyDescent="0.2">
      <c r="A164" s="29" t="s">
        <v>28</v>
      </c>
      <c r="B164" s="36">
        <v>804</v>
      </c>
      <c r="C164" s="11" t="s">
        <v>60</v>
      </c>
      <c r="D164" s="11"/>
      <c r="E164" s="6">
        <f>E165+E167</f>
        <v>751722.19</v>
      </c>
      <c r="F164" s="6">
        <f>F165+F167</f>
        <v>751722.19</v>
      </c>
    </row>
    <row r="165" spans="1:6" ht="68.25" customHeight="1" x14ac:dyDescent="0.2">
      <c r="A165" s="15" t="s">
        <v>9</v>
      </c>
      <c r="B165" s="36">
        <v>804</v>
      </c>
      <c r="C165" s="11" t="s">
        <v>60</v>
      </c>
      <c r="D165" s="11" t="s">
        <v>10</v>
      </c>
      <c r="E165" s="6">
        <f>E166</f>
        <v>739109.97</v>
      </c>
      <c r="F165" s="6">
        <f>F166</f>
        <v>739109.97</v>
      </c>
    </row>
    <row r="166" spans="1:6" ht="36.75" customHeight="1" x14ac:dyDescent="0.2">
      <c r="A166" s="29" t="s">
        <v>11</v>
      </c>
      <c r="B166" s="36">
        <v>804</v>
      </c>
      <c r="C166" s="11" t="s">
        <v>60</v>
      </c>
      <c r="D166" s="11" t="s">
        <v>12</v>
      </c>
      <c r="E166" s="6">
        <v>739109.97</v>
      </c>
      <c r="F166" s="6">
        <v>739109.97</v>
      </c>
    </row>
    <row r="167" spans="1:6" ht="34.5" customHeight="1" x14ac:dyDescent="0.2">
      <c r="A167" s="29" t="s">
        <v>14</v>
      </c>
      <c r="B167" s="36">
        <v>804</v>
      </c>
      <c r="C167" s="11" t="s">
        <v>60</v>
      </c>
      <c r="D167" s="11" t="s">
        <v>15</v>
      </c>
      <c r="E167" s="6">
        <f>E168</f>
        <v>12612.22</v>
      </c>
      <c r="F167" s="6">
        <f>F168</f>
        <v>12612.22</v>
      </c>
    </row>
    <row r="168" spans="1:6" ht="33" customHeight="1" x14ac:dyDescent="0.2">
      <c r="A168" s="29" t="s">
        <v>16</v>
      </c>
      <c r="B168" s="36">
        <v>804</v>
      </c>
      <c r="C168" s="11" t="s">
        <v>60</v>
      </c>
      <c r="D168" s="11" t="s">
        <v>17</v>
      </c>
      <c r="E168" s="6">
        <v>12612.22</v>
      </c>
      <c r="F168" s="6">
        <v>12612.22</v>
      </c>
    </row>
    <row r="169" spans="1:6" ht="33" customHeight="1" x14ac:dyDescent="0.2">
      <c r="A169" s="43" t="s">
        <v>6</v>
      </c>
      <c r="B169" s="35">
        <v>804</v>
      </c>
      <c r="C169" s="20" t="s">
        <v>55</v>
      </c>
      <c r="D169" s="20"/>
      <c r="E169" s="18">
        <f>E170+E181+E185+E189+E196+E203</f>
        <v>7268420.6400000006</v>
      </c>
      <c r="F169" s="18">
        <f>F170+F181+F185+F189+F196+F203</f>
        <v>7268420.6400000006</v>
      </c>
    </row>
    <row r="170" spans="1:6" ht="21" customHeight="1" x14ac:dyDescent="0.2">
      <c r="A170" s="22" t="s">
        <v>7</v>
      </c>
      <c r="B170" s="36">
        <v>804</v>
      </c>
      <c r="C170" s="5" t="s">
        <v>56</v>
      </c>
      <c r="D170" s="5"/>
      <c r="E170" s="6">
        <f>E171+E176</f>
        <v>796966.5</v>
      </c>
      <c r="F170" s="6">
        <f>F171+F176</f>
        <v>796966.5</v>
      </c>
    </row>
    <row r="171" spans="1:6" ht="16.5" x14ac:dyDescent="0.2">
      <c r="A171" s="31" t="s">
        <v>13</v>
      </c>
      <c r="B171" s="36">
        <v>804</v>
      </c>
      <c r="C171" s="5" t="s">
        <v>57</v>
      </c>
      <c r="D171" s="5"/>
      <c r="E171" s="6">
        <f>E172+E174</f>
        <v>649187.93000000005</v>
      </c>
      <c r="F171" s="6">
        <f>F172+F174</f>
        <v>649187.93000000005</v>
      </c>
    </row>
    <row r="172" spans="1:6" ht="69" customHeight="1" x14ac:dyDescent="0.2">
      <c r="A172" s="44" t="s">
        <v>9</v>
      </c>
      <c r="B172" s="36">
        <v>804</v>
      </c>
      <c r="C172" s="5" t="s">
        <v>57</v>
      </c>
      <c r="D172" s="8" t="s">
        <v>10</v>
      </c>
      <c r="E172" s="9">
        <f>E173</f>
        <v>604084.78</v>
      </c>
      <c r="F172" s="9">
        <f>F173</f>
        <v>604084.78</v>
      </c>
    </row>
    <row r="173" spans="1:6" ht="33" x14ac:dyDescent="0.2">
      <c r="A173" s="29" t="s">
        <v>11</v>
      </c>
      <c r="B173" s="36">
        <v>804</v>
      </c>
      <c r="C173" s="5" t="s">
        <v>57</v>
      </c>
      <c r="D173" s="5" t="s">
        <v>12</v>
      </c>
      <c r="E173" s="6">
        <v>604084.78</v>
      </c>
      <c r="F173" s="6">
        <v>604084.78</v>
      </c>
    </row>
    <row r="174" spans="1:6" ht="33" x14ac:dyDescent="0.2">
      <c r="A174" s="29" t="s">
        <v>14</v>
      </c>
      <c r="B174" s="36">
        <v>804</v>
      </c>
      <c r="C174" s="5" t="s">
        <v>57</v>
      </c>
      <c r="D174" s="5" t="s">
        <v>15</v>
      </c>
      <c r="E174" s="6">
        <f>E175</f>
        <v>45103.15</v>
      </c>
      <c r="F174" s="6">
        <f>F175</f>
        <v>45103.15</v>
      </c>
    </row>
    <row r="175" spans="1:6" ht="36.75" customHeight="1" x14ac:dyDescent="0.2">
      <c r="A175" s="29" t="s">
        <v>16</v>
      </c>
      <c r="B175" s="36">
        <v>804</v>
      </c>
      <c r="C175" s="5" t="s">
        <v>57</v>
      </c>
      <c r="D175" s="5" t="s">
        <v>17</v>
      </c>
      <c r="E175" s="6">
        <v>45103.15</v>
      </c>
      <c r="F175" s="6">
        <v>45103.15</v>
      </c>
    </row>
    <row r="176" spans="1:6" ht="16.5" x14ac:dyDescent="0.2">
      <c r="A176" s="30" t="s">
        <v>25</v>
      </c>
      <c r="B176" s="36">
        <v>804</v>
      </c>
      <c r="C176" s="5" t="s">
        <v>207</v>
      </c>
      <c r="D176" s="5"/>
      <c r="E176" s="6">
        <f>E177+E179</f>
        <v>147778.57</v>
      </c>
      <c r="F176" s="6">
        <f>F177+F179</f>
        <v>147778.57</v>
      </c>
    </row>
    <row r="177" spans="1:6" ht="33" x14ac:dyDescent="0.2">
      <c r="A177" s="29" t="s">
        <v>14</v>
      </c>
      <c r="B177" s="36">
        <v>804</v>
      </c>
      <c r="C177" s="5" t="s">
        <v>207</v>
      </c>
      <c r="D177" s="5" t="s">
        <v>15</v>
      </c>
      <c r="E177" s="6">
        <f>E178</f>
        <v>144778.57</v>
      </c>
      <c r="F177" s="6">
        <f>F178</f>
        <v>144778.57</v>
      </c>
    </row>
    <row r="178" spans="1:6" ht="33" x14ac:dyDescent="0.2">
      <c r="A178" s="29" t="s">
        <v>16</v>
      </c>
      <c r="B178" s="36">
        <v>804</v>
      </c>
      <c r="C178" s="5" t="s">
        <v>207</v>
      </c>
      <c r="D178" s="5" t="s">
        <v>17</v>
      </c>
      <c r="E178" s="6">
        <v>144778.57</v>
      </c>
      <c r="F178" s="6">
        <v>144778.57</v>
      </c>
    </row>
    <row r="179" spans="1:6" ht="16.5" x14ac:dyDescent="0.2">
      <c r="A179" s="39" t="s">
        <v>18</v>
      </c>
      <c r="B179" s="36">
        <v>804</v>
      </c>
      <c r="C179" s="5" t="s">
        <v>207</v>
      </c>
      <c r="D179" s="5" t="s">
        <v>19</v>
      </c>
      <c r="E179" s="6">
        <f>E180</f>
        <v>3000</v>
      </c>
      <c r="F179" s="6">
        <f>F180</f>
        <v>3000</v>
      </c>
    </row>
    <row r="180" spans="1:6" ht="16.5" x14ac:dyDescent="0.2">
      <c r="A180" s="30" t="s">
        <v>22</v>
      </c>
      <c r="B180" s="36">
        <v>804</v>
      </c>
      <c r="C180" s="5" t="s">
        <v>207</v>
      </c>
      <c r="D180" s="5" t="s">
        <v>23</v>
      </c>
      <c r="E180" s="6">
        <v>3000</v>
      </c>
      <c r="F180" s="6">
        <v>3000</v>
      </c>
    </row>
    <row r="181" spans="1:6" ht="69" customHeight="1" x14ac:dyDescent="0.2">
      <c r="A181" s="22" t="s">
        <v>93</v>
      </c>
      <c r="B181" s="36">
        <v>804</v>
      </c>
      <c r="C181" s="5" t="s">
        <v>94</v>
      </c>
      <c r="D181" s="5"/>
      <c r="E181" s="6">
        <f t="shared" ref="E181:F183" si="26">E182</f>
        <v>4500</v>
      </c>
      <c r="F181" s="6">
        <f t="shared" si="26"/>
        <v>4500</v>
      </c>
    </row>
    <row r="182" spans="1:6" ht="49.5" x14ac:dyDescent="0.2">
      <c r="A182" s="30" t="s">
        <v>80</v>
      </c>
      <c r="B182" s="36">
        <v>804</v>
      </c>
      <c r="C182" s="5" t="s">
        <v>95</v>
      </c>
      <c r="D182" s="5"/>
      <c r="E182" s="6">
        <f t="shared" si="26"/>
        <v>4500</v>
      </c>
      <c r="F182" s="6">
        <f t="shared" si="26"/>
        <v>4500</v>
      </c>
    </row>
    <row r="183" spans="1:6" ht="16.5" x14ac:dyDescent="0.2">
      <c r="A183" s="32" t="s">
        <v>51</v>
      </c>
      <c r="B183" s="36">
        <v>804</v>
      </c>
      <c r="C183" s="5" t="s">
        <v>95</v>
      </c>
      <c r="D183" s="5" t="s">
        <v>81</v>
      </c>
      <c r="E183" s="6">
        <f t="shared" si="26"/>
        <v>4500</v>
      </c>
      <c r="F183" s="6">
        <f t="shared" si="26"/>
        <v>4500</v>
      </c>
    </row>
    <row r="184" spans="1:6" ht="19.5" customHeight="1" x14ac:dyDescent="0.2">
      <c r="A184" s="32" t="s">
        <v>52</v>
      </c>
      <c r="B184" s="36">
        <v>804</v>
      </c>
      <c r="C184" s="5" t="s">
        <v>95</v>
      </c>
      <c r="D184" s="5" t="s">
        <v>82</v>
      </c>
      <c r="E184" s="6">
        <v>4500</v>
      </c>
      <c r="F184" s="6">
        <v>4500</v>
      </c>
    </row>
    <row r="185" spans="1:6" ht="16.5" x14ac:dyDescent="0.2">
      <c r="A185" s="23" t="s">
        <v>73</v>
      </c>
      <c r="B185" s="36">
        <v>804</v>
      </c>
      <c r="C185" s="7" t="s">
        <v>74</v>
      </c>
      <c r="D185" s="7"/>
      <c r="E185" s="6">
        <f t="shared" ref="E185:F187" si="27">E186</f>
        <v>2195095.4</v>
      </c>
      <c r="F185" s="6">
        <f t="shared" si="27"/>
        <v>2195095.4</v>
      </c>
    </row>
    <row r="186" spans="1:6" ht="33" x14ac:dyDescent="0.2">
      <c r="A186" s="49" t="s">
        <v>75</v>
      </c>
      <c r="B186" s="36">
        <v>804</v>
      </c>
      <c r="C186" s="7" t="s">
        <v>96</v>
      </c>
      <c r="D186" s="7"/>
      <c r="E186" s="6">
        <f t="shared" si="27"/>
        <v>2195095.4</v>
      </c>
      <c r="F186" s="6">
        <f t="shared" si="27"/>
        <v>2195095.4</v>
      </c>
    </row>
    <row r="187" spans="1:6" ht="33" x14ac:dyDescent="0.2">
      <c r="A187" s="26" t="s">
        <v>14</v>
      </c>
      <c r="B187" s="36">
        <v>804</v>
      </c>
      <c r="C187" s="7" t="s">
        <v>96</v>
      </c>
      <c r="D187" s="5" t="s">
        <v>15</v>
      </c>
      <c r="E187" s="6">
        <f t="shared" si="27"/>
        <v>2195095.4</v>
      </c>
      <c r="F187" s="6">
        <f t="shared" si="27"/>
        <v>2195095.4</v>
      </c>
    </row>
    <row r="188" spans="1:6" ht="33" x14ac:dyDescent="0.2">
      <c r="A188" s="29" t="s">
        <v>16</v>
      </c>
      <c r="B188" s="36">
        <v>804</v>
      </c>
      <c r="C188" s="7" t="s">
        <v>96</v>
      </c>
      <c r="D188" s="5" t="s">
        <v>17</v>
      </c>
      <c r="E188" s="6">
        <v>2195095.4</v>
      </c>
      <c r="F188" s="6">
        <v>2195095.4</v>
      </c>
    </row>
    <row r="189" spans="1:6" ht="16.5" x14ac:dyDescent="0.2">
      <c r="A189" s="29" t="s">
        <v>30</v>
      </c>
      <c r="B189" s="36">
        <v>804</v>
      </c>
      <c r="C189" s="7" t="s">
        <v>65</v>
      </c>
      <c r="D189" s="7"/>
      <c r="E189" s="6">
        <f>E193+E190</f>
        <v>921000</v>
      </c>
      <c r="F189" s="6">
        <f>F193+F190</f>
        <v>921000</v>
      </c>
    </row>
    <row r="190" spans="1:6" ht="49.5" x14ac:dyDescent="0.2">
      <c r="A190" s="29" t="s">
        <v>97</v>
      </c>
      <c r="B190" s="36">
        <v>804</v>
      </c>
      <c r="C190" s="7" t="s">
        <v>98</v>
      </c>
      <c r="D190" s="7"/>
      <c r="E190" s="6">
        <f>E191</f>
        <v>421000</v>
      </c>
      <c r="F190" s="6">
        <f>F191</f>
        <v>421000</v>
      </c>
    </row>
    <row r="191" spans="1:6" ht="33" x14ac:dyDescent="0.2">
      <c r="A191" s="26" t="s">
        <v>14</v>
      </c>
      <c r="B191" s="36">
        <v>804</v>
      </c>
      <c r="C191" s="7" t="s">
        <v>98</v>
      </c>
      <c r="D191" s="5" t="s">
        <v>15</v>
      </c>
      <c r="E191" s="6">
        <f>E192</f>
        <v>421000</v>
      </c>
      <c r="F191" s="6">
        <f>F192</f>
        <v>421000</v>
      </c>
    </row>
    <row r="192" spans="1:6" ht="33" x14ac:dyDescent="0.2">
      <c r="A192" s="29" t="s">
        <v>16</v>
      </c>
      <c r="B192" s="36">
        <v>804</v>
      </c>
      <c r="C192" s="7" t="s">
        <v>98</v>
      </c>
      <c r="D192" s="5" t="s">
        <v>17</v>
      </c>
      <c r="E192" s="6">
        <v>421000</v>
      </c>
      <c r="F192" s="6">
        <v>421000</v>
      </c>
    </row>
    <row r="193" spans="1:6" ht="16.5" x14ac:dyDescent="0.2">
      <c r="A193" s="31" t="s">
        <v>31</v>
      </c>
      <c r="B193" s="36">
        <v>804</v>
      </c>
      <c r="C193" s="7" t="s">
        <v>99</v>
      </c>
      <c r="D193" s="7"/>
      <c r="E193" s="6">
        <f t="shared" ref="E193:F194" si="28">E194</f>
        <v>500000</v>
      </c>
      <c r="F193" s="6">
        <f t="shared" si="28"/>
        <v>500000</v>
      </c>
    </row>
    <row r="194" spans="1:6" ht="16.5" x14ac:dyDescent="0.2">
      <c r="A194" s="31" t="s">
        <v>18</v>
      </c>
      <c r="B194" s="36">
        <v>804</v>
      </c>
      <c r="C194" s="7" t="s">
        <v>99</v>
      </c>
      <c r="D194" s="7" t="s">
        <v>19</v>
      </c>
      <c r="E194" s="6">
        <f t="shared" si="28"/>
        <v>500000</v>
      </c>
      <c r="F194" s="6">
        <f t="shared" si="28"/>
        <v>500000</v>
      </c>
    </row>
    <row r="195" spans="1:6" ht="49.5" x14ac:dyDescent="0.2">
      <c r="A195" s="39" t="s">
        <v>92</v>
      </c>
      <c r="B195" s="36">
        <v>804</v>
      </c>
      <c r="C195" s="7" t="s">
        <v>99</v>
      </c>
      <c r="D195" s="7" t="s">
        <v>29</v>
      </c>
      <c r="E195" s="6">
        <v>500000</v>
      </c>
      <c r="F195" s="6">
        <v>500000</v>
      </c>
    </row>
    <row r="196" spans="1:6" ht="18" customHeight="1" x14ac:dyDescent="0.2">
      <c r="A196" s="39" t="s">
        <v>67</v>
      </c>
      <c r="B196" s="36">
        <v>804</v>
      </c>
      <c r="C196" s="10" t="s">
        <v>68</v>
      </c>
      <c r="D196" s="40"/>
      <c r="E196" s="6">
        <f>E197</f>
        <v>382400</v>
      </c>
      <c r="F196" s="6">
        <f>F197</f>
        <v>382400</v>
      </c>
    </row>
    <row r="197" spans="1:6" ht="33" x14ac:dyDescent="0.2">
      <c r="A197" s="39" t="s">
        <v>69</v>
      </c>
      <c r="B197" s="36">
        <v>804</v>
      </c>
      <c r="C197" s="10" t="s">
        <v>70</v>
      </c>
      <c r="D197" s="40"/>
      <c r="E197" s="6">
        <f>E200+E198</f>
        <v>382400</v>
      </c>
      <c r="F197" s="6">
        <f>F200+F198</f>
        <v>382400</v>
      </c>
    </row>
    <row r="198" spans="1:6" ht="33" x14ac:dyDescent="0.2">
      <c r="A198" s="26" t="s">
        <v>14</v>
      </c>
      <c r="B198" s="36">
        <v>804</v>
      </c>
      <c r="C198" s="10" t="s">
        <v>70</v>
      </c>
      <c r="D198" s="5" t="s">
        <v>15</v>
      </c>
      <c r="E198" s="6">
        <f>E199</f>
        <v>60800</v>
      </c>
      <c r="F198" s="6">
        <f>F199</f>
        <v>60800</v>
      </c>
    </row>
    <row r="199" spans="1:6" ht="33" x14ac:dyDescent="0.2">
      <c r="A199" s="29" t="s">
        <v>16</v>
      </c>
      <c r="B199" s="36">
        <v>804</v>
      </c>
      <c r="C199" s="10" t="s">
        <v>70</v>
      </c>
      <c r="D199" s="5" t="s">
        <v>17</v>
      </c>
      <c r="E199" s="6">
        <v>60800</v>
      </c>
      <c r="F199" s="6">
        <v>60800</v>
      </c>
    </row>
    <row r="200" spans="1:6" ht="16.5" x14ac:dyDescent="0.2">
      <c r="A200" s="39" t="s">
        <v>18</v>
      </c>
      <c r="B200" s="36">
        <v>804</v>
      </c>
      <c r="C200" s="10" t="s">
        <v>70</v>
      </c>
      <c r="D200" s="40">
        <v>800</v>
      </c>
      <c r="E200" s="6">
        <f>E202+E201</f>
        <v>321600</v>
      </c>
      <c r="F200" s="6">
        <f>F202+F201</f>
        <v>321600</v>
      </c>
    </row>
    <row r="201" spans="1:6" ht="49.5" x14ac:dyDescent="0.2">
      <c r="A201" s="39" t="s">
        <v>92</v>
      </c>
      <c r="B201" s="36"/>
      <c r="C201" s="10" t="s">
        <v>70</v>
      </c>
      <c r="D201" s="40">
        <v>810</v>
      </c>
      <c r="E201" s="6">
        <v>321600</v>
      </c>
      <c r="F201" s="6">
        <v>321600</v>
      </c>
    </row>
    <row r="202" spans="1:6" ht="20.25" customHeight="1" x14ac:dyDescent="0.2">
      <c r="A202" s="39" t="s">
        <v>208</v>
      </c>
      <c r="B202" s="36">
        <v>804</v>
      </c>
      <c r="C202" s="10" t="s">
        <v>70</v>
      </c>
      <c r="D202" s="40">
        <v>870</v>
      </c>
      <c r="E202" s="6">
        <v>0</v>
      </c>
      <c r="F202" s="6">
        <v>0</v>
      </c>
    </row>
    <row r="203" spans="1:6" ht="16.5" x14ac:dyDescent="0.2">
      <c r="A203" s="28" t="s">
        <v>50</v>
      </c>
      <c r="B203" s="36">
        <v>804</v>
      </c>
      <c r="C203" s="10" t="s">
        <v>209</v>
      </c>
      <c r="D203" s="40"/>
      <c r="E203" s="6">
        <f>E204+E207+E210+E213</f>
        <v>2968458.74</v>
      </c>
      <c r="F203" s="6">
        <f>F204+F207+F210+F213</f>
        <v>2968458.74</v>
      </c>
    </row>
    <row r="204" spans="1:6" ht="33" x14ac:dyDescent="0.2">
      <c r="A204" s="49" t="s">
        <v>210</v>
      </c>
      <c r="B204" s="36">
        <v>804</v>
      </c>
      <c r="C204" s="10" t="s">
        <v>211</v>
      </c>
      <c r="D204" s="40"/>
      <c r="E204" s="6">
        <f>E205</f>
        <v>300000</v>
      </c>
      <c r="F204" s="6">
        <f>F205</f>
        <v>300000</v>
      </c>
    </row>
    <row r="205" spans="1:6" ht="16.5" x14ac:dyDescent="0.2">
      <c r="A205" s="32" t="s">
        <v>51</v>
      </c>
      <c r="B205" s="36">
        <v>804</v>
      </c>
      <c r="C205" s="10" t="s">
        <v>211</v>
      </c>
      <c r="D205" s="40">
        <v>500</v>
      </c>
      <c r="E205" s="6">
        <f>E206</f>
        <v>300000</v>
      </c>
      <c r="F205" s="6">
        <f>F206</f>
        <v>300000</v>
      </c>
    </row>
    <row r="206" spans="1:6" ht="16.5" x14ac:dyDescent="0.2">
      <c r="A206" s="32" t="s">
        <v>52</v>
      </c>
      <c r="B206" s="36">
        <v>804</v>
      </c>
      <c r="C206" s="10" t="s">
        <v>211</v>
      </c>
      <c r="D206" s="40">
        <v>540</v>
      </c>
      <c r="E206" s="6">
        <v>300000</v>
      </c>
      <c r="F206" s="6">
        <v>300000</v>
      </c>
    </row>
    <row r="207" spans="1:6" ht="33" x14ac:dyDescent="0.2">
      <c r="A207" s="49" t="s">
        <v>212</v>
      </c>
      <c r="B207" s="36">
        <v>804</v>
      </c>
      <c r="C207" s="10" t="s">
        <v>213</v>
      </c>
      <c r="D207" s="40"/>
      <c r="E207" s="6">
        <f>E208</f>
        <v>1793884.26</v>
      </c>
      <c r="F207" s="6">
        <f>F208</f>
        <v>1793884.26</v>
      </c>
    </row>
    <row r="208" spans="1:6" ht="16.5" x14ac:dyDescent="0.2">
      <c r="A208" s="32" t="s">
        <v>51</v>
      </c>
      <c r="B208" s="36">
        <v>804</v>
      </c>
      <c r="C208" s="10" t="s">
        <v>213</v>
      </c>
      <c r="D208" s="40">
        <v>500</v>
      </c>
      <c r="E208" s="6">
        <f>E209</f>
        <v>1793884.26</v>
      </c>
      <c r="F208" s="6">
        <f>F209</f>
        <v>1793884.26</v>
      </c>
    </row>
    <row r="209" spans="1:6" ht="16.5" x14ac:dyDescent="0.2">
      <c r="A209" s="32" t="s">
        <v>52</v>
      </c>
      <c r="B209" s="36">
        <v>804</v>
      </c>
      <c r="C209" s="10" t="s">
        <v>213</v>
      </c>
      <c r="D209" s="40">
        <v>540</v>
      </c>
      <c r="E209" s="6">
        <v>1793884.26</v>
      </c>
      <c r="F209" s="6">
        <v>1793884.26</v>
      </c>
    </row>
    <row r="210" spans="1:6" ht="16.5" x14ac:dyDescent="0.2">
      <c r="A210" s="49" t="s">
        <v>214</v>
      </c>
      <c r="B210" s="36">
        <v>804</v>
      </c>
      <c r="C210" s="10" t="s">
        <v>215</v>
      </c>
      <c r="D210" s="40"/>
      <c r="E210" s="6">
        <f>E211</f>
        <v>374574.48</v>
      </c>
      <c r="F210" s="6">
        <f>F211</f>
        <v>374574.48</v>
      </c>
    </row>
    <row r="211" spans="1:6" ht="16.5" x14ac:dyDescent="0.2">
      <c r="A211" s="32" t="s">
        <v>51</v>
      </c>
      <c r="B211" s="36">
        <v>804</v>
      </c>
      <c r="C211" s="10" t="s">
        <v>215</v>
      </c>
      <c r="D211" s="40">
        <v>500</v>
      </c>
      <c r="E211" s="6">
        <f>E212</f>
        <v>374574.48</v>
      </c>
      <c r="F211" s="6">
        <f>F212</f>
        <v>374574.48</v>
      </c>
    </row>
    <row r="212" spans="1:6" ht="16.5" x14ac:dyDescent="0.2">
      <c r="A212" s="32" t="s">
        <v>52</v>
      </c>
      <c r="B212" s="36">
        <v>804</v>
      </c>
      <c r="C212" s="10" t="s">
        <v>215</v>
      </c>
      <c r="D212" s="40">
        <v>540</v>
      </c>
      <c r="E212" s="6">
        <v>374574.48</v>
      </c>
      <c r="F212" s="6">
        <v>374574.48</v>
      </c>
    </row>
    <row r="213" spans="1:6" ht="33" x14ac:dyDescent="0.2">
      <c r="A213" s="49" t="s">
        <v>216</v>
      </c>
      <c r="B213" s="36">
        <v>804</v>
      </c>
      <c r="C213" s="10" t="s">
        <v>217</v>
      </c>
      <c r="D213" s="40"/>
      <c r="E213" s="6">
        <f>E214</f>
        <v>500000</v>
      </c>
      <c r="F213" s="6">
        <f>F214</f>
        <v>500000</v>
      </c>
    </row>
    <row r="214" spans="1:6" ht="16.5" x14ac:dyDescent="0.2">
      <c r="A214" s="32" t="s">
        <v>51</v>
      </c>
      <c r="B214" s="36">
        <v>804</v>
      </c>
      <c r="C214" s="10" t="s">
        <v>217</v>
      </c>
      <c r="D214" s="40">
        <v>500</v>
      </c>
      <c r="E214" s="6">
        <f>E215</f>
        <v>500000</v>
      </c>
      <c r="F214" s="6">
        <f>F215</f>
        <v>500000</v>
      </c>
    </row>
    <row r="215" spans="1:6" ht="16.5" x14ac:dyDescent="0.2">
      <c r="A215" s="32" t="s">
        <v>52</v>
      </c>
      <c r="B215" s="36">
        <v>804</v>
      </c>
      <c r="C215" s="10" t="s">
        <v>217</v>
      </c>
      <c r="D215" s="40">
        <v>540</v>
      </c>
      <c r="E215" s="6">
        <v>500000</v>
      </c>
      <c r="F215" s="6">
        <v>500000</v>
      </c>
    </row>
  </sheetData>
  <mergeCells count="1">
    <mergeCell ref="A9:F9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OrlikovaNP_6211</dc:creator>
  <cp:lastModifiedBy>1</cp:lastModifiedBy>
  <cp:lastPrinted>2020-04-01T07:05:00Z</cp:lastPrinted>
  <dcterms:created xsi:type="dcterms:W3CDTF">2016-02-20T05:33:05Z</dcterms:created>
  <dcterms:modified xsi:type="dcterms:W3CDTF">2020-09-02T12:55:23Z</dcterms:modified>
</cp:coreProperties>
</file>